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<sst xmlns="http://schemas.openxmlformats.org/spreadsheetml/2006/main" count="1849" uniqueCount="349">
  <si>
    <t>ООО "Золотой курай"</t>
  </si>
  <si>
    <t>Приложение 2 к СанПиН 2.4.5.2409-08</t>
  </si>
  <si>
    <t>Примерное меню и пищевая ценность приготовляемых блюд</t>
  </si>
  <si>
    <t>Рацион: Д/сад</t>
  </si>
  <si>
    <t>День:</t>
  </si>
  <si>
    <t>понедельник</t>
  </si>
  <si>
    <t>Сезон:</t>
  </si>
  <si>
    <t>01.01-03.01 (Осенне-зимний)</t>
  </si>
  <si>
    <t>Неделя:</t>
  </si>
  <si>
    <t>1</t>
  </si>
  <si>
    <t>Возраст:</t>
  </si>
  <si>
    <t>с 3 до 7лет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</si>
  <si>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</si>
  <si>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</si>
  <si>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</si>
  <si>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</si>
  <si>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</si>
  <si>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</si>
  <si>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</si>
  <si>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</si>
  <si>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</si>
  <si>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</si>
  <si>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</si>
  <si>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</si>
  <si>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</si>
  <si>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</si>
  <si>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</si>
  <si>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</si>
  <si>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</si>
  <si>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</si>
  <si>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</si>
  <si>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</si>
  <si>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</si>
  <si>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</si>
  <si>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</si>
  <si>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</si>
  <si>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</si>
  <si>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</si>
  <si>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</si>
  <si>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</si>
  <si>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</si>
  <si>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</si>
  <si>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</si>
  <si>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</si>
  <si>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</si>
  <si>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52</t>
  </si>
  <si>
    <t>27</t>
  </si>
  <si>
    <t>208</t>
  </si>
  <si>
    <t>185</t>
  </si>
  <si>
    <t>58</t>
  </si>
  <si>
    <t>223</t>
  </si>
  <si>
    <t>132</t>
  </si>
  <si>
    <t>158</t>
  </si>
  <si>
    <t>134</t>
  </si>
  <si>
    <t>286</t>
  </si>
  <si>
    <t>200</t>
  </si>
  <si>
    <t>37</t>
  </si>
  <si>
    <t>114</t>
  </si>
  <si>
    <t>35</t>
  </si>
  <si>
    <t>18</t>
  </si>
  <si>
    <t>82</t>
  </si>
  <si>
    <t>23</t>
  </si>
  <si>
    <t>Итого за Завтрак</t>
  </si>
  <si>
    <t>86</t>
  </si>
  <si>
    <t>Обед</t>
  </si>
  <si>
    <t>40,05</t>
  </si>
  <si>
    <t>30</t>
  </si>
  <si>
    <t>36</t>
  </si>
  <si>
    <t>16</t>
  </si>
  <si>
    <t>86,01</t>
  </si>
  <si>
    <t>180</t>
  </si>
  <si>
    <t>42</t>
  </si>
  <si>
    <t>50</t>
  </si>
  <si>
    <t>43</t>
  </si>
  <si>
    <t>170</t>
  </si>
  <si>
    <t>161</t>
  </si>
  <si>
    <t>19</t>
  </si>
  <si>
    <t>207</t>
  </si>
  <si>
    <t>125</t>
  </si>
  <si>
    <t>66</t>
  </si>
  <si>
    <t>176</t>
  </si>
  <si>
    <t>528</t>
  </si>
  <si>
    <t>26</t>
  </si>
  <si>
    <t>84</t>
  </si>
  <si>
    <t>Итого за Обед</t>
  </si>
  <si>
    <t>51</t>
  </si>
  <si>
    <t>64</t>
  </si>
  <si>
    <t>Полдник</t>
  </si>
  <si>
    <t>257</t>
  </si>
  <si>
    <t>105</t>
  </si>
  <si>
    <t>70</t>
  </si>
  <si>
    <t>294</t>
  </si>
  <si>
    <t>120</t>
  </si>
  <si>
    <t>119</t>
  </si>
  <si>
    <t>99</t>
  </si>
  <si>
    <t>150</t>
  </si>
  <si>
    <t>28</t>
  </si>
  <si>
    <t>Итого за Полдник</t>
  </si>
  <si>
    <t>126</t>
  </si>
  <si>
    <t>100</t>
  </si>
  <si>
    <t>второй завтрак</t>
  </si>
  <si>
    <t>368</t>
  </si>
  <si>
    <t>47</t>
  </si>
  <si>
    <t>Итого за второй завтрак</t>
  </si>
  <si>
    <t>Итого за день</t>
  </si>
  <si>
    <t>45</t>
  </si>
  <si>
    <t>296</t>
  </si>
  <si>
    <t>305</t>
  </si>
  <si>
    <t>вторник</t>
  </si>
  <si>
    <t>205,01</t>
  </si>
  <si>
    <t>46</t>
  </si>
  <si>
    <t>182</t>
  </si>
  <si>
    <t>90</t>
  </si>
  <si>
    <t>286,01</t>
  </si>
  <si>
    <t>34</t>
  </si>
  <si>
    <t>20</t>
  </si>
  <si>
    <t>71</t>
  </si>
  <si>
    <t>323</t>
  </si>
  <si>
    <t>20,01</t>
  </si>
  <si>
    <t>68</t>
  </si>
  <si>
    <t>55,01</t>
  </si>
  <si>
    <t>17</t>
  </si>
  <si>
    <t>69</t>
  </si>
  <si>
    <t>31</t>
  </si>
  <si>
    <t>21</t>
  </si>
  <si>
    <t>488</t>
  </si>
  <si>
    <t>97,04</t>
  </si>
  <si>
    <t>183,03</t>
  </si>
  <si>
    <t>349</t>
  </si>
  <si>
    <t>75</t>
  </si>
  <si>
    <t>79</t>
  </si>
  <si>
    <t>515</t>
  </si>
  <si>
    <t>41</t>
  </si>
  <si>
    <t>147</t>
  </si>
  <si>
    <t>59</t>
  </si>
  <si>
    <t>216</t>
  </si>
  <si>
    <t>33</t>
  </si>
  <si>
    <t>87</t>
  </si>
  <si>
    <t>25</t>
  </si>
  <si>
    <t>44</t>
  </si>
  <si>
    <t>537</t>
  </si>
  <si>
    <t>138</t>
  </si>
  <si>
    <t>38</t>
  </si>
  <si>
    <t>191</t>
  </si>
  <si>
    <t>среда</t>
  </si>
  <si>
    <t>192</t>
  </si>
  <si>
    <t>48,05</t>
  </si>
  <si>
    <t>40</t>
  </si>
  <si>
    <t>76,03</t>
  </si>
  <si>
    <t>190</t>
  </si>
  <si>
    <t>Сметана</t>
  </si>
  <si>
    <t>96</t>
  </si>
  <si>
    <t>312</t>
  </si>
  <si>
    <t>65</t>
  </si>
  <si>
    <t>22</t>
  </si>
  <si>
    <t>309,01</t>
  </si>
  <si>
    <t>73</t>
  </si>
  <si>
    <t>195</t>
  </si>
  <si>
    <t>124</t>
  </si>
  <si>
    <t>179</t>
  </si>
  <si>
    <t>88</t>
  </si>
  <si>
    <t>301</t>
  </si>
  <si>
    <t>121</t>
  </si>
  <si>
    <t>324</t>
  </si>
  <si>
    <t>54</t>
  </si>
  <si>
    <t>11,5</t>
  </si>
  <si>
    <t>74</t>
  </si>
  <si>
    <t>417</t>
  </si>
  <si>
    <t>29</t>
  </si>
  <si>
    <t>471</t>
  </si>
  <si>
    <t>375</t>
  </si>
  <si>
    <t>1580</t>
  </si>
  <si>
    <t>274</t>
  </si>
  <si>
    <t>319</t>
  </si>
  <si>
    <t>211</t>
  </si>
  <si>
    <t>четверг</t>
  </si>
  <si>
    <t>194</t>
  </si>
  <si>
    <t>117</t>
  </si>
  <si>
    <t>213</t>
  </si>
  <si>
    <t>102</t>
  </si>
  <si>
    <t>89</t>
  </si>
  <si>
    <t>47,01</t>
  </si>
  <si>
    <t>49</t>
  </si>
  <si>
    <t>210</t>
  </si>
  <si>
    <t>135</t>
  </si>
  <si>
    <t>302,01</t>
  </si>
  <si>
    <t>130</t>
  </si>
  <si>
    <t>227</t>
  </si>
  <si>
    <t>62</t>
  </si>
  <si>
    <t>177</t>
  </si>
  <si>
    <t>263</t>
  </si>
  <si>
    <t>538</t>
  </si>
  <si>
    <t>372</t>
  </si>
  <si>
    <t>пятница</t>
  </si>
  <si>
    <t>128</t>
  </si>
  <si>
    <t>101</t>
  </si>
  <si>
    <t>104</t>
  </si>
  <si>
    <t>78</t>
  </si>
  <si>
    <t>143</t>
  </si>
  <si>
    <t>86,03</t>
  </si>
  <si>
    <t>321</t>
  </si>
  <si>
    <t>110</t>
  </si>
  <si>
    <t>106</t>
  </si>
  <si>
    <t>116</t>
  </si>
  <si>
    <t>93</t>
  </si>
  <si>
    <t>10 056</t>
  </si>
  <si>
    <t>239</t>
  </si>
  <si>
    <t>1162</t>
  </si>
  <si>
    <t>328</t>
  </si>
  <si>
    <t>408</t>
  </si>
  <si>
    <t>240</t>
  </si>
  <si>
    <t>60</t>
  </si>
  <si>
    <t>56</t>
  </si>
  <si>
    <t>159</t>
  </si>
  <si>
    <t>41,01</t>
  </si>
  <si>
    <t>67</t>
  </si>
  <si>
    <t>183</t>
  </si>
  <si>
    <t>173</t>
  </si>
  <si>
    <t>55</t>
  </si>
  <si>
    <t>198</t>
  </si>
  <si>
    <t>81</t>
  </si>
  <si>
    <t>1195</t>
  </si>
  <si>
    <t>205</t>
  </si>
  <si>
    <t>155</t>
  </si>
  <si>
    <t>39</t>
  </si>
  <si>
    <t>163</t>
  </si>
  <si>
    <t>103</t>
  </si>
  <si>
    <t>32</t>
  </si>
  <si>
    <t>52,01</t>
  </si>
  <si>
    <t>96,01</t>
  </si>
  <si>
    <t>188</t>
  </si>
  <si>
    <t>242</t>
  </si>
  <si>
    <t>1078</t>
  </si>
  <si>
    <t>376</t>
  </si>
  <si>
    <t>280</t>
  </si>
  <si>
    <t>160</t>
  </si>
  <si>
    <t>194,01</t>
  </si>
  <si>
    <t>85</t>
  </si>
  <si>
    <t>1510</t>
  </si>
  <si>
    <t>303</t>
  </si>
  <si>
    <t>139</t>
  </si>
  <si>
    <t>94</t>
  </si>
  <si>
    <t>112</t>
  </si>
  <si>
    <t>48,01</t>
  </si>
  <si>
    <t>24</t>
  </si>
  <si>
    <t>1120</t>
  </si>
  <si>
    <t>395</t>
  </si>
  <si>
    <t>344</t>
  </si>
  <si>
    <t>249</t>
  </si>
  <si>
    <t>98</t>
  </si>
  <si>
    <t>76,06</t>
  </si>
  <si>
    <t>151</t>
  </si>
  <si>
    <t>331</t>
  </si>
  <si>
    <t>1453</t>
  </si>
  <si>
    <t>332</t>
  </si>
  <si>
    <t>366</t>
  </si>
  <si>
    <t>Итого за период</t>
  </si>
  <si>
    <t>359</t>
  </si>
  <si>
    <t>361</t>
  </si>
  <si>
    <t>3070</t>
  </si>
  <si>
    <t>12742</t>
  </si>
  <si>
    <t>3287</t>
  </si>
  <si>
    <t>3417</t>
  </si>
  <si>
    <t>2653</t>
  </si>
  <si>
    <t>Среднее значение за период</t>
  </si>
  <si>
    <t>35,9</t>
  </si>
  <si>
    <t>36,1</t>
  </si>
  <si>
    <t>307</t>
  </si>
  <si>
    <t>1274,2</t>
  </si>
  <si>
    <t>30,3</t>
  </si>
  <si>
    <t>328,7</t>
  </si>
  <si>
    <t>341,7</t>
  </si>
  <si>
    <t>265,3</t>
  </si>
  <si>
    <t>4,4</t>
  </si>
  <si>
    <t xml:space="preserve">Чай с сахаром </t>
  </si>
  <si>
    <t xml:space="preserve">Яблоки </t>
  </si>
  <si>
    <t>0,270,05</t>
  </si>
  <si>
    <t xml:space="preserve">Компот из сухофруктов </t>
  </si>
  <si>
    <t>Хлеб пшеничный 25</t>
  </si>
  <si>
    <t xml:space="preserve">Сок фруктовый </t>
  </si>
  <si>
    <t xml:space="preserve">Хлеб пшеничный 25 </t>
  </si>
  <si>
    <t xml:space="preserve">Каша молочная вязкая "Артек"124 </t>
  </si>
  <si>
    <t>Кисель из концентрата</t>
  </si>
  <si>
    <t xml:space="preserve">Печенье </t>
  </si>
  <si>
    <t>Компот из яблок 18</t>
  </si>
  <si>
    <t xml:space="preserve">Напиток из плодов шиповника </t>
  </si>
  <si>
    <t>Компот из сухофруктов</t>
  </si>
  <si>
    <t>Чай с сахаром</t>
  </si>
  <si>
    <t xml:space="preserve">булочка детская. </t>
  </si>
  <si>
    <t xml:space="preserve">Картофель и овощи, тушеные в соусе </t>
  </si>
  <si>
    <t xml:space="preserve">Хлеб пшеничный </t>
  </si>
  <si>
    <t>Суп крестьянский с крупой перловой 180</t>
  </si>
  <si>
    <t xml:space="preserve">Жаркое по-домашнему с мясом птицы </t>
  </si>
  <si>
    <t>Сок фруктовый</t>
  </si>
  <si>
    <t xml:space="preserve">Сметана </t>
  </si>
  <si>
    <t>Кисель из концентрат</t>
  </si>
  <si>
    <t xml:space="preserve">Икра свекольная </t>
  </si>
  <si>
    <t xml:space="preserve">Каша вязкая молочная (из пшена и риса) "Дружба" </t>
  </si>
  <si>
    <t xml:space="preserve">Печенье  </t>
  </si>
  <si>
    <t xml:space="preserve">Каша "Артек" молочная вязкая </t>
  </si>
  <si>
    <t>Компот из яблок 180</t>
  </si>
  <si>
    <t xml:space="preserve">Сыр(порциями) </t>
  </si>
  <si>
    <t xml:space="preserve">Каша пшенная молочная </t>
  </si>
  <si>
    <t xml:space="preserve">салат картофельный с морковью </t>
  </si>
  <si>
    <t xml:space="preserve">Суп-лапша домашняя </t>
  </si>
  <si>
    <t xml:space="preserve">Куры отварные </t>
  </si>
  <si>
    <t xml:space="preserve">Каша рисовая рассыпчатая  с маслом </t>
  </si>
  <si>
    <t xml:space="preserve">Блинчики </t>
  </si>
  <si>
    <t xml:space="preserve">Масло сливочное порционное </t>
  </si>
  <si>
    <t xml:space="preserve">Каша манная молочная  </t>
  </si>
  <si>
    <t xml:space="preserve">салат из белокачанной капусты  </t>
  </si>
  <si>
    <t xml:space="preserve">Борщ со свежей капустой и картофелем </t>
  </si>
  <si>
    <t xml:space="preserve">Гуляш из мяса отварного </t>
  </si>
  <si>
    <t xml:space="preserve">Каша гречневая вязкая </t>
  </si>
  <si>
    <t xml:space="preserve">Картофель тушеный </t>
  </si>
  <si>
    <t xml:space="preserve">Чай с сахаром  </t>
  </si>
  <si>
    <t xml:space="preserve">Масло сливочное порционное  </t>
  </si>
  <si>
    <t xml:space="preserve">Каша овсяная "Геркулес" молочная вязкая </t>
  </si>
  <si>
    <t xml:space="preserve">Рассольник ленинградский(с перловой крупой) </t>
  </si>
  <si>
    <t xml:space="preserve">Плов из курицы </t>
  </si>
  <si>
    <t xml:space="preserve">Компот из яблок и рябины черноплодной </t>
  </si>
  <si>
    <t xml:space="preserve">Чай с молоком и сахаром </t>
  </si>
  <si>
    <t>Каша ячневая молочная вязкая</t>
  </si>
  <si>
    <t xml:space="preserve">Икра морковная </t>
  </si>
  <si>
    <t xml:space="preserve">Суп картофельный с гренками  </t>
  </si>
  <si>
    <t xml:space="preserve">Птица, тушенная в соусе с овощами  </t>
  </si>
  <si>
    <t xml:space="preserve">Макаронные изделия отварные  </t>
  </si>
  <si>
    <t xml:space="preserve">Каша рисовая молочная жидкая  </t>
  </si>
  <si>
    <t>салат из белокачанной капусты</t>
  </si>
  <si>
    <t>Суп-лапша домашняя</t>
  </si>
  <si>
    <t xml:space="preserve">Пюре картофельное </t>
  </si>
  <si>
    <t xml:space="preserve">суп молочный с вермишелью </t>
  </si>
  <si>
    <t xml:space="preserve">Чай с молоком и сахаром  </t>
  </si>
  <si>
    <t>Винегрет овощной с луком репчатым</t>
  </si>
  <si>
    <t xml:space="preserve">Филе курицы тушеное </t>
  </si>
  <si>
    <t xml:space="preserve">Каша гречневая рассыпчатая </t>
  </si>
  <si>
    <t xml:space="preserve">Каша манная молочная </t>
  </si>
  <si>
    <t xml:space="preserve">Салат степной </t>
  </si>
  <si>
    <t xml:space="preserve">Щи из свежей капусты с картофелем </t>
  </si>
  <si>
    <t xml:space="preserve">Хлеб пшеничный  </t>
  </si>
  <si>
    <t xml:space="preserve">Борщ со свежей капустой и картофелем  </t>
  </si>
  <si>
    <t xml:space="preserve">Напиток из плодов шиповника  </t>
  </si>
  <si>
    <t xml:space="preserve">Каша ячневая молочная вязкая </t>
  </si>
  <si>
    <t xml:space="preserve">Суп куллама  по-деревенски </t>
  </si>
  <si>
    <t xml:space="preserve">Компот из яблок </t>
  </si>
  <si>
    <t xml:space="preserve">Каша вязкая молочная (из пшена и риса) "Дружба"  </t>
  </si>
  <si>
    <t>суп молочный с крупой рисовой</t>
  </si>
  <si>
    <t>суп картофельный с бобовыми и гренками</t>
  </si>
  <si>
    <t>рыба, ушеная в томатном соусе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</si>
</sst>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u val="single"/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indent="1"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NumberFormat="1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02"/>
  <sheetViews>
    <sheetView tabSelected="1" zoomScalePageLayoutView="0" workbookViewId="0" topLeftCell="A277">
      <selection activeCell="V297" sqref="V297"/>
    </sheetView>
  </sheetViews>
  <sheetFormatPr defaultColWidth="10.66015625" defaultRowHeight="11.25"/>
  <cols>
    <col min="1" max="1" width="6" style="0" customWidth="1"/>
    <col min="2" max="2" width="16.66015625" style="0" customWidth="1"/>
    <col min="3" max="3" width="15" style="0" customWidth="1"/>
    <col min="4" max="4" width="8.66015625" style="0" customWidth="1"/>
    <col min="5" max="7" width="5.66015625" style="0" customWidth="1"/>
    <col min="8" max="8" width="10.16015625" style="0" customWidth="1"/>
    <col min="9" max="16" width="5.66015625" style="0" customWidth="1"/>
  </cols>
  <sheetData>
    <row r="1" spans="1:16" ht="11.25" customHeight="1">
      <c r="A1" s="1" t="s">
        <v>0</v>
      </c>
      <c r="K1" s="12" t="s">
        <v>1</v>
      </c>
      <c r="L1" s="12"/>
      <c r="M1" s="12"/>
      <c r="N1" s="12"/>
      <c r="O1" s="12"/>
      <c r="P1" s="12"/>
    </row>
    <row r="2" spans="1:16" ht="15.75" customHeight="1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1.25" customHeight="1">
      <c r="A3" s="2" t="s">
        <v>3</v>
      </c>
      <c r="E3" s="3" t="s">
        <v>4</v>
      </c>
      <c r="F3" s="14" t="s">
        <v>5</v>
      </c>
      <c r="G3" s="15"/>
      <c r="H3" s="15"/>
      <c r="I3" s="16" t="s">
        <v>6</v>
      </c>
      <c r="J3" s="16"/>
      <c r="K3" s="17" t="s">
        <v>7</v>
      </c>
      <c r="L3" s="17"/>
      <c r="M3" s="17"/>
      <c r="N3" s="17"/>
      <c r="O3" s="17"/>
      <c r="P3" s="17"/>
    </row>
    <row r="4" spans="4:16" ht="11.25" customHeight="1">
      <c r="D4" s="16" t="s">
        <v>8</v>
      </c>
      <c r="E4" s="16"/>
      <c r="F4" s="4" t="s">
        <v>9</v>
      </c>
      <c r="I4" s="16" t="s">
        <v>10</v>
      </c>
      <c r="J4" s="16"/>
      <c r="K4" s="18" t="s">
        <v>11</v>
      </c>
      <c r="L4" s="18"/>
      <c r="M4" s="18"/>
      <c r="N4" s="18"/>
      <c r="O4" s="18"/>
      <c r="P4" s="18"/>
    </row>
    <row r="5" spans="1:16" ht="21.75" customHeight="1">
      <c r="A5" s="9" t="s">
        <v>12</v>
      </c>
      <c r="B5" s="9" t="s">
        <v>13</v>
      </c>
      <c r="C5" s="9"/>
      <c r="D5" s="9" t="s">
        <v>14</v>
      </c>
      <c r="E5" s="11" t="s">
        <v>15</v>
      </c>
      <c r="F5" s="11"/>
      <c r="G5" s="11"/>
      <c r="H5" s="9" t="s">
        <v>16</v>
      </c>
      <c r="I5" s="11" t="s">
        <v>17</v>
      </c>
      <c r="J5" s="11"/>
      <c r="K5" s="11"/>
      <c r="L5" s="11"/>
      <c r="M5" s="11" t="s">
        <v>18</v>
      </c>
      <c r="N5" s="11"/>
      <c r="O5" s="11"/>
      <c r="P5" s="11"/>
    </row>
    <row r="6" spans="1:16" ht="21" customHeight="1">
      <c r="A6" s="10"/>
      <c r="B6" s="23"/>
      <c r="C6" s="24"/>
      <c r="D6" s="10"/>
      <c r="E6" s="5" t="s">
        <v>19</v>
      </c>
      <c r="F6" s="5" t="s">
        <v>20</v>
      </c>
      <c r="G6" s="5" t="s">
        <v>21</v>
      </c>
      <c r="H6" s="10"/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  <c r="N6" s="5" t="s">
        <v>27</v>
      </c>
      <c r="O6" s="5" t="s">
        <v>28</v>
      </c>
      <c r="P6" s="5" t="s">
        <v>29</v>
      </c>
    </row>
    <row r="7" spans="1:16" ht="11.25" customHeight="1">
      <c r="A7" s="6" t="s">
        <v>9</v>
      </c>
      <c r="B7" s="19" t="s">
        <v>30</v>
      </c>
      <c r="C7" s="19"/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  <c r="N7" s="6" t="s">
        <v>41</v>
      </c>
      <c r="O7" s="6" t="s">
        <v>42</v>
      </c>
      <c r="P7" s="6" t="s">
        <v>43</v>
      </c>
    </row>
    <row r="8" spans="1:16" ht="11.25" customHeight="1">
      <c r="A8" s="20" t="s">
        <v>44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1.25" customHeight="1">
      <c r="A9" s="7" t="s">
        <v>43</v>
      </c>
      <c r="B9" s="21" t="s">
        <v>301</v>
      </c>
      <c r="C9" s="22"/>
      <c r="D9" s="7" t="s">
        <v>33</v>
      </c>
      <c r="E9" s="7" t="s">
        <v>9</v>
      </c>
      <c r="F9" s="7" t="s">
        <v>9</v>
      </c>
      <c r="G9" s="7"/>
      <c r="H9" s="7" t="s">
        <v>41</v>
      </c>
      <c r="I9" s="7">
        <v>0</v>
      </c>
      <c r="J9" s="7">
        <v>0.35</v>
      </c>
      <c r="K9" s="7">
        <v>0.04</v>
      </c>
      <c r="L9" s="7">
        <v>0</v>
      </c>
      <c r="M9" s="7" t="s">
        <v>45</v>
      </c>
      <c r="N9" s="7" t="s">
        <v>46</v>
      </c>
      <c r="O9" s="7">
        <v>0</v>
      </c>
      <c r="P9" s="7">
        <v>0</v>
      </c>
    </row>
    <row r="10" spans="1:16" ht="21.75" customHeight="1">
      <c r="A10" s="7" t="s">
        <v>47</v>
      </c>
      <c r="B10" s="21" t="s">
        <v>302</v>
      </c>
      <c r="C10" s="22"/>
      <c r="D10" s="7" t="s">
        <v>48</v>
      </c>
      <c r="E10" s="7" t="s">
        <v>35</v>
      </c>
      <c r="F10" s="7" t="s">
        <v>36</v>
      </c>
      <c r="G10" s="7" t="s">
        <v>49</v>
      </c>
      <c r="H10" s="7" t="s">
        <v>50</v>
      </c>
      <c r="I10" s="7">
        <v>0.25</v>
      </c>
      <c r="J10" s="7">
        <v>0.8</v>
      </c>
      <c r="K10" s="7">
        <v>0.29</v>
      </c>
      <c r="L10" s="7">
        <v>0</v>
      </c>
      <c r="M10" s="7" t="s">
        <v>51</v>
      </c>
      <c r="N10" s="7" t="s">
        <v>52</v>
      </c>
      <c r="O10" s="7" t="s">
        <v>53</v>
      </c>
      <c r="P10" s="7" t="s">
        <v>31</v>
      </c>
    </row>
    <row r="11" spans="1:16" ht="11.25" customHeight="1">
      <c r="A11" s="7" t="s">
        <v>54</v>
      </c>
      <c r="B11" s="21" t="s">
        <v>274</v>
      </c>
      <c r="C11" s="22"/>
      <c r="D11" s="7" t="s">
        <v>55</v>
      </c>
      <c r="E11" s="7">
        <v>0</v>
      </c>
      <c r="F11" s="7">
        <v>0</v>
      </c>
      <c r="G11" s="7" t="s">
        <v>38</v>
      </c>
      <c r="H11" s="7" t="s">
        <v>56</v>
      </c>
      <c r="I11" s="7">
        <v>0</v>
      </c>
      <c r="J11" s="7">
        <v>0</v>
      </c>
      <c r="K11" s="7">
        <v>0</v>
      </c>
      <c r="L11" s="7">
        <v>0</v>
      </c>
      <c r="M11" s="7" t="s">
        <v>36</v>
      </c>
      <c r="N11" s="7">
        <v>0</v>
      </c>
      <c r="O11" s="7" t="s">
        <v>30</v>
      </c>
      <c r="P11" s="7">
        <v>0.03</v>
      </c>
    </row>
    <row r="12" spans="1:16" ht="21.75" customHeight="1">
      <c r="A12" s="7" t="s">
        <v>57</v>
      </c>
      <c r="B12" s="21" t="s">
        <v>290</v>
      </c>
      <c r="C12" s="22"/>
      <c r="D12" s="7" t="s">
        <v>58</v>
      </c>
      <c r="E12" s="7" t="s">
        <v>31</v>
      </c>
      <c r="F12" s="7">
        <v>0</v>
      </c>
      <c r="G12" s="7" t="s">
        <v>59</v>
      </c>
      <c r="H12" s="7" t="s">
        <v>60</v>
      </c>
      <c r="I12" s="7">
        <v>0</v>
      </c>
      <c r="J12" s="7">
        <v>0</v>
      </c>
      <c r="K12" s="7">
        <v>0</v>
      </c>
      <c r="L12" s="7">
        <v>0</v>
      </c>
      <c r="M12" s="7" t="s">
        <v>35</v>
      </c>
      <c r="N12" s="7" t="s">
        <v>61</v>
      </c>
      <c r="O12" s="7" t="s">
        <v>33</v>
      </c>
      <c r="P12" s="7">
        <v>0.27</v>
      </c>
    </row>
    <row r="13" spans="1:16" ht="11.25" customHeight="1">
      <c r="A13" s="25" t="s">
        <v>62</v>
      </c>
      <c r="B13" s="25"/>
      <c r="C13" s="25"/>
      <c r="D13" s="25"/>
      <c r="E13" s="7">
        <f>E12+E11+E10+E9</f>
        <v>11</v>
      </c>
      <c r="F13" s="7">
        <f aca="true" t="shared" si="0" ref="F13:P13">F12+F11+F10+F9</f>
        <v>9</v>
      </c>
      <c r="G13" s="7">
        <f t="shared" si="0"/>
        <v>86</v>
      </c>
      <c r="H13" s="7">
        <f t="shared" si="0"/>
        <v>355</v>
      </c>
      <c r="I13" s="7">
        <f t="shared" si="0"/>
        <v>0.25</v>
      </c>
      <c r="J13" s="7">
        <f t="shared" si="0"/>
        <v>1.15</v>
      </c>
      <c r="K13" s="7">
        <f t="shared" si="0"/>
        <v>0.32999999999999996</v>
      </c>
      <c r="L13" s="7">
        <f t="shared" si="0"/>
        <v>0</v>
      </c>
      <c r="M13" s="7">
        <f t="shared" si="0"/>
        <v>199</v>
      </c>
      <c r="N13" s="7">
        <f t="shared" si="0"/>
        <v>208</v>
      </c>
      <c r="O13" s="7">
        <f t="shared" si="0"/>
        <v>141</v>
      </c>
      <c r="P13" s="7">
        <f t="shared" si="0"/>
        <v>3.3</v>
      </c>
    </row>
    <row r="14" spans="1:16" ht="11.25" customHeight="1">
      <c r="A14" s="20" t="s">
        <v>64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21.75" customHeight="1">
      <c r="A15" s="7" t="s">
        <v>65</v>
      </c>
      <c r="B15" s="21" t="s">
        <v>303</v>
      </c>
      <c r="C15" s="22"/>
      <c r="D15" s="7" t="s">
        <v>66</v>
      </c>
      <c r="E15" s="7" t="s">
        <v>9</v>
      </c>
      <c r="F15" s="7" t="s">
        <v>30</v>
      </c>
      <c r="G15" s="7" t="s">
        <v>37</v>
      </c>
      <c r="H15" s="7" t="s">
        <v>67</v>
      </c>
      <c r="I15" s="7">
        <v>0.03</v>
      </c>
      <c r="J15" s="7">
        <v>38.17</v>
      </c>
      <c r="K15" s="7">
        <v>0.885</v>
      </c>
      <c r="L15" s="7">
        <v>0</v>
      </c>
      <c r="M15" s="7" t="s">
        <v>36</v>
      </c>
      <c r="N15" s="7" t="s">
        <v>32</v>
      </c>
      <c r="O15" s="7" t="s">
        <v>68</v>
      </c>
      <c r="P15" s="7">
        <v>0.18</v>
      </c>
    </row>
    <row r="16" spans="1:16" ht="21.75" customHeight="1">
      <c r="A16" s="7" t="s">
        <v>69</v>
      </c>
      <c r="B16" s="21" t="s">
        <v>304</v>
      </c>
      <c r="C16" s="22"/>
      <c r="D16" s="7" t="s">
        <v>70</v>
      </c>
      <c r="E16" s="7" t="s">
        <v>9</v>
      </c>
      <c r="F16" s="7" t="s">
        <v>32</v>
      </c>
      <c r="G16" s="7" t="s">
        <v>31</v>
      </c>
      <c r="H16" s="7" t="s">
        <v>71</v>
      </c>
      <c r="I16" s="7">
        <v>0.01</v>
      </c>
      <c r="J16" s="7">
        <v>1.14</v>
      </c>
      <c r="K16" s="7">
        <v>0.73</v>
      </c>
      <c r="L16" s="7">
        <v>0</v>
      </c>
      <c r="M16" s="7" t="s">
        <v>59</v>
      </c>
      <c r="N16" s="7" t="s">
        <v>41</v>
      </c>
      <c r="O16" s="7" t="s">
        <v>36</v>
      </c>
      <c r="P16" s="7">
        <v>0.29</v>
      </c>
    </row>
    <row r="17" spans="1:16" ht="21.75" customHeight="1">
      <c r="A17" s="7" t="s">
        <v>51</v>
      </c>
      <c r="B17" s="21" t="s">
        <v>305</v>
      </c>
      <c r="C17" s="22"/>
      <c r="D17" s="7" t="s">
        <v>72</v>
      </c>
      <c r="E17" s="7" t="s">
        <v>73</v>
      </c>
      <c r="F17" s="7" t="s">
        <v>41</v>
      </c>
      <c r="G17" s="7" t="s">
        <v>9</v>
      </c>
      <c r="H17" s="7" t="s">
        <v>74</v>
      </c>
      <c r="I17" s="7">
        <v>0.05</v>
      </c>
      <c r="J17" s="7">
        <v>0.22</v>
      </c>
      <c r="K17" s="7">
        <v>0.05</v>
      </c>
      <c r="L17" s="7">
        <v>0</v>
      </c>
      <c r="M17" s="7" t="s">
        <v>40</v>
      </c>
      <c r="N17" s="7" t="s">
        <v>75</v>
      </c>
      <c r="O17" s="7" t="s">
        <v>76</v>
      </c>
      <c r="P17" s="7" t="s">
        <v>30</v>
      </c>
    </row>
    <row r="18" spans="1:16" ht="21.75" customHeight="1">
      <c r="A18" s="7" t="s">
        <v>77</v>
      </c>
      <c r="B18" s="21" t="s">
        <v>306</v>
      </c>
      <c r="C18" s="22"/>
      <c r="D18" s="7" t="s">
        <v>78</v>
      </c>
      <c r="E18" s="7" t="s">
        <v>31</v>
      </c>
      <c r="F18" s="7" t="s">
        <v>32</v>
      </c>
      <c r="G18" s="7" t="s">
        <v>79</v>
      </c>
      <c r="H18" s="7" t="s">
        <v>80</v>
      </c>
      <c r="I18" s="7">
        <v>0.03</v>
      </c>
      <c r="J18" s="7">
        <v>0</v>
      </c>
      <c r="K18" s="7">
        <v>0.04</v>
      </c>
      <c r="L18" s="7">
        <v>0</v>
      </c>
      <c r="M18" s="7" t="s">
        <v>43</v>
      </c>
      <c r="N18" s="7" t="s">
        <v>73</v>
      </c>
      <c r="O18" s="7" t="s">
        <v>39</v>
      </c>
      <c r="P18" s="7" t="s">
        <v>9</v>
      </c>
    </row>
    <row r="19" spans="1:16" ht="21.75" customHeight="1">
      <c r="A19" s="7" t="s">
        <v>81</v>
      </c>
      <c r="B19" s="21" t="s">
        <v>300</v>
      </c>
      <c r="C19" s="22"/>
      <c r="D19" s="7" t="s">
        <v>70</v>
      </c>
      <c r="E19" s="7">
        <v>0</v>
      </c>
      <c r="F19" s="7">
        <v>0</v>
      </c>
      <c r="G19" s="7" t="s">
        <v>82</v>
      </c>
      <c r="H19" s="7" t="s">
        <v>83</v>
      </c>
      <c r="I19" s="7">
        <v>0</v>
      </c>
      <c r="J19" s="7">
        <v>0</v>
      </c>
      <c r="K19" s="7">
        <v>0</v>
      </c>
      <c r="L19" s="7">
        <v>0</v>
      </c>
      <c r="M19" s="7" t="s">
        <v>40</v>
      </c>
      <c r="N19" s="7" t="s">
        <v>32</v>
      </c>
      <c r="O19" s="7" t="s">
        <v>33</v>
      </c>
      <c r="P19" s="7" t="s">
        <v>9</v>
      </c>
    </row>
    <row r="20" spans="1:16" ht="21.75" customHeight="1">
      <c r="A20" s="7" t="s">
        <v>57</v>
      </c>
      <c r="B20" s="21" t="s">
        <v>290</v>
      </c>
      <c r="C20" s="22"/>
      <c r="D20" s="7" t="s">
        <v>58</v>
      </c>
      <c r="E20" s="7" t="s">
        <v>31</v>
      </c>
      <c r="F20" s="7">
        <v>0</v>
      </c>
      <c r="G20" s="7" t="s">
        <v>59</v>
      </c>
      <c r="H20" s="7" t="s">
        <v>60</v>
      </c>
      <c r="I20" s="7">
        <v>0</v>
      </c>
      <c r="J20" s="7">
        <v>0</v>
      </c>
      <c r="K20" s="7">
        <v>0</v>
      </c>
      <c r="L20" s="7">
        <v>0</v>
      </c>
      <c r="M20" s="7" t="s">
        <v>35</v>
      </c>
      <c r="N20" s="7" t="s">
        <v>61</v>
      </c>
      <c r="O20" s="7" t="s">
        <v>33</v>
      </c>
      <c r="P20" s="7">
        <v>0.27</v>
      </c>
    </row>
    <row r="21" spans="1:16" ht="11.25" customHeight="1">
      <c r="A21" s="25" t="s">
        <v>84</v>
      </c>
      <c r="B21" s="25"/>
      <c r="C21" s="25"/>
      <c r="D21" s="25"/>
      <c r="E21" s="7">
        <f>E20+E19+E18+E17+E16+E15</f>
        <v>51</v>
      </c>
      <c r="F21" s="7">
        <f aca="true" t="shared" si="1" ref="F21:P21">F20+F19+F18+F17+F16+F15</f>
        <v>23</v>
      </c>
      <c r="G21" s="7">
        <f t="shared" si="1"/>
        <v>123</v>
      </c>
      <c r="H21" s="7">
        <f t="shared" si="1"/>
        <v>590</v>
      </c>
      <c r="I21" s="7">
        <f t="shared" si="1"/>
        <v>0.12</v>
      </c>
      <c r="J21" s="7">
        <f t="shared" si="1"/>
        <v>39.53</v>
      </c>
      <c r="K21" s="7">
        <f t="shared" si="1"/>
        <v>1.705</v>
      </c>
      <c r="L21" s="7">
        <f t="shared" si="1"/>
        <v>0</v>
      </c>
      <c r="M21" s="7">
        <f t="shared" si="1"/>
        <v>72</v>
      </c>
      <c r="N21" s="7">
        <f t="shared" si="1"/>
        <v>248</v>
      </c>
      <c r="O21" s="7">
        <f t="shared" si="1"/>
        <v>64</v>
      </c>
      <c r="P21" s="7">
        <f t="shared" si="1"/>
        <v>4.739999999999999</v>
      </c>
    </row>
    <row r="22" spans="1:16" ht="11.25" customHeight="1">
      <c r="A22" s="20" t="s">
        <v>87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11.25" customHeight="1">
      <c r="A23" s="7" t="s">
        <v>88</v>
      </c>
      <c r="B23" s="21" t="s">
        <v>307</v>
      </c>
      <c r="C23" s="22"/>
      <c r="D23" s="7" t="s">
        <v>89</v>
      </c>
      <c r="E23" s="7" t="s">
        <v>36</v>
      </c>
      <c r="F23" s="7" t="s">
        <v>41</v>
      </c>
      <c r="G23" s="7" t="s">
        <v>90</v>
      </c>
      <c r="H23" s="7" t="s">
        <v>91</v>
      </c>
      <c r="I23" s="7">
        <v>53.89</v>
      </c>
      <c r="J23" s="7">
        <v>0</v>
      </c>
      <c r="K23" s="7">
        <v>0.06</v>
      </c>
      <c r="L23" s="7">
        <v>0</v>
      </c>
      <c r="M23" s="7" t="s">
        <v>92</v>
      </c>
      <c r="N23" s="7" t="s">
        <v>93</v>
      </c>
      <c r="O23" s="7" t="s">
        <v>94</v>
      </c>
      <c r="P23" s="7" t="s">
        <v>9</v>
      </c>
    </row>
    <row r="24" spans="1:16" ht="21.75" customHeight="1">
      <c r="A24" s="7" t="s">
        <v>54</v>
      </c>
      <c r="B24" s="21" t="s">
        <v>274</v>
      </c>
      <c r="C24" s="22"/>
      <c r="D24" s="7" t="s">
        <v>95</v>
      </c>
      <c r="E24" s="7">
        <v>0</v>
      </c>
      <c r="F24" s="7">
        <v>0</v>
      </c>
      <c r="G24" s="7" t="s">
        <v>35</v>
      </c>
      <c r="H24" s="7" t="s">
        <v>96</v>
      </c>
      <c r="I24" s="7">
        <v>0</v>
      </c>
      <c r="J24" s="7">
        <v>0</v>
      </c>
      <c r="K24" s="7">
        <v>0</v>
      </c>
      <c r="L24" s="7">
        <v>0</v>
      </c>
      <c r="M24" s="7" t="s">
        <v>34</v>
      </c>
      <c r="N24" s="7">
        <v>0</v>
      </c>
      <c r="O24" s="7" t="s">
        <v>9</v>
      </c>
      <c r="P24" s="7">
        <v>0.03</v>
      </c>
    </row>
    <row r="25" spans="1:16" ht="11.25" customHeight="1">
      <c r="A25" s="25" t="s">
        <v>97</v>
      </c>
      <c r="B25" s="25"/>
      <c r="C25" s="25"/>
      <c r="D25" s="25"/>
      <c r="E25" s="7">
        <f>E24+E23</f>
        <v>8</v>
      </c>
      <c r="F25" s="7">
        <f aca="true" t="shared" si="2" ref="F25:P25">F24+F23</f>
        <v>13</v>
      </c>
      <c r="G25" s="7">
        <f t="shared" si="2"/>
        <v>77</v>
      </c>
      <c r="H25" s="7">
        <f t="shared" si="2"/>
        <v>322</v>
      </c>
      <c r="I25" s="7">
        <f t="shared" si="2"/>
        <v>53.89</v>
      </c>
      <c r="J25" s="7">
        <f t="shared" si="2"/>
        <v>0</v>
      </c>
      <c r="K25" s="7">
        <f t="shared" si="2"/>
        <v>0.06</v>
      </c>
      <c r="L25" s="7">
        <f t="shared" si="2"/>
        <v>0</v>
      </c>
      <c r="M25" s="7">
        <f t="shared" si="2"/>
        <v>126</v>
      </c>
      <c r="N25" s="7">
        <f t="shared" si="2"/>
        <v>119</v>
      </c>
      <c r="O25" s="7">
        <f t="shared" si="2"/>
        <v>100</v>
      </c>
      <c r="P25" s="7">
        <f t="shared" si="2"/>
        <v>1.03</v>
      </c>
    </row>
    <row r="26" spans="1:16" ht="11.25" customHeight="1">
      <c r="A26" s="20" t="s">
        <v>100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1.25" customHeight="1">
      <c r="A27" s="7" t="s">
        <v>101</v>
      </c>
      <c r="B27" s="21" t="s">
        <v>275</v>
      </c>
      <c r="C27" s="22"/>
      <c r="D27" s="7" t="s">
        <v>99</v>
      </c>
      <c r="E27" s="7">
        <v>0.4</v>
      </c>
      <c r="F27" s="7">
        <v>0.4</v>
      </c>
      <c r="G27" s="7" t="s">
        <v>38</v>
      </c>
      <c r="H27" s="7" t="s">
        <v>102</v>
      </c>
      <c r="I27" s="7">
        <v>0.03</v>
      </c>
      <c r="J27" s="7" t="s">
        <v>38</v>
      </c>
      <c r="K27" s="7">
        <v>0</v>
      </c>
      <c r="L27" s="7">
        <v>0.2</v>
      </c>
      <c r="M27" s="7">
        <v>16</v>
      </c>
      <c r="N27" s="7">
        <v>0</v>
      </c>
      <c r="O27" s="7">
        <v>9</v>
      </c>
      <c r="P27" s="7">
        <v>2.2</v>
      </c>
    </row>
    <row r="28" spans="1:16" ht="11.25" customHeight="1">
      <c r="A28" s="25" t="s">
        <v>103</v>
      </c>
      <c r="B28" s="25"/>
      <c r="C28" s="25"/>
      <c r="D28" s="25"/>
      <c r="E28" s="7"/>
      <c r="F28" s="7"/>
      <c r="G28" s="7" t="s">
        <v>38</v>
      </c>
      <c r="H28" s="7" t="s">
        <v>102</v>
      </c>
      <c r="I28" s="7"/>
      <c r="J28" s="7" t="s">
        <v>38</v>
      </c>
      <c r="K28" s="7"/>
      <c r="L28" s="7"/>
      <c r="M28" s="7"/>
      <c r="N28" s="7"/>
      <c r="O28" s="7"/>
      <c r="P28" s="7"/>
    </row>
    <row r="29" spans="1:16" ht="11.25" customHeight="1">
      <c r="A29" s="25" t="s">
        <v>104</v>
      </c>
      <c r="B29" s="25"/>
      <c r="C29" s="25"/>
      <c r="D29" s="25"/>
      <c r="E29" s="7">
        <f>E27</f>
        <v>0.4</v>
      </c>
      <c r="F29" s="7">
        <f aca="true" t="shared" si="3" ref="F29:P29">F27</f>
        <v>0.4</v>
      </c>
      <c r="G29" s="7" t="str">
        <f t="shared" si="3"/>
        <v>10</v>
      </c>
      <c r="H29" s="7" t="str">
        <f t="shared" si="3"/>
        <v>47</v>
      </c>
      <c r="I29" s="7">
        <f t="shared" si="3"/>
        <v>0.03</v>
      </c>
      <c r="J29" s="7" t="str">
        <f t="shared" si="3"/>
        <v>10</v>
      </c>
      <c r="K29" s="7">
        <f t="shared" si="3"/>
        <v>0</v>
      </c>
      <c r="L29" s="7">
        <f t="shared" si="3"/>
        <v>0.2</v>
      </c>
      <c r="M29" s="7">
        <f t="shared" si="3"/>
        <v>16</v>
      </c>
      <c r="N29" s="7">
        <f t="shared" si="3"/>
        <v>0</v>
      </c>
      <c r="O29" s="7">
        <f t="shared" si="3"/>
        <v>9</v>
      </c>
      <c r="P29" s="7">
        <f t="shared" si="3"/>
        <v>2.2</v>
      </c>
    </row>
    <row r="30" spans="1:16" ht="11.25" customHeight="1">
      <c r="A30" s="1"/>
      <c r="K30" s="12"/>
      <c r="L30" s="12"/>
      <c r="M30" s="12"/>
      <c r="N30" s="12"/>
      <c r="O30" s="12"/>
      <c r="P30" s="12"/>
    </row>
    <row r="31" spans="1:16" ht="11.2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1.25" customHeight="1">
      <c r="A32" s="2" t="s">
        <v>3</v>
      </c>
      <c r="E32" s="3" t="s">
        <v>4</v>
      </c>
      <c r="F32" s="14" t="s">
        <v>108</v>
      </c>
      <c r="G32" s="15"/>
      <c r="H32" s="15"/>
      <c r="I32" s="16" t="s">
        <v>6</v>
      </c>
      <c r="J32" s="16"/>
      <c r="K32" s="17" t="s">
        <v>7</v>
      </c>
      <c r="L32" s="17"/>
      <c r="M32" s="17"/>
      <c r="N32" s="17"/>
      <c r="O32" s="17"/>
      <c r="P32" s="17"/>
    </row>
    <row r="33" spans="4:16" ht="11.25" customHeight="1">
      <c r="D33" s="16" t="s">
        <v>8</v>
      </c>
      <c r="E33" s="16"/>
      <c r="F33" s="4" t="s">
        <v>9</v>
      </c>
      <c r="I33" s="16" t="s">
        <v>10</v>
      </c>
      <c r="J33" s="16"/>
      <c r="K33" s="18" t="s">
        <v>11</v>
      </c>
      <c r="L33" s="18"/>
      <c r="M33" s="18"/>
      <c r="N33" s="18"/>
      <c r="O33" s="18"/>
      <c r="P33" s="18"/>
    </row>
    <row r="34" spans="1:16" ht="21.75" customHeight="1">
      <c r="A34" s="9" t="s">
        <v>12</v>
      </c>
      <c r="B34" s="9" t="s">
        <v>13</v>
      </c>
      <c r="C34" s="9"/>
      <c r="D34" s="9" t="s">
        <v>14</v>
      </c>
      <c r="E34" s="11" t="s">
        <v>15</v>
      </c>
      <c r="F34" s="11"/>
      <c r="G34" s="11"/>
      <c r="H34" s="9" t="s">
        <v>16</v>
      </c>
      <c r="I34" s="11" t="s">
        <v>17</v>
      </c>
      <c r="J34" s="11"/>
      <c r="K34" s="11"/>
      <c r="L34" s="11"/>
      <c r="M34" s="11" t="s">
        <v>18</v>
      </c>
      <c r="N34" s="11"/>
      <c r="O34" s="11"/>
      <c r="P34" s="11"/>
    </row>
    <row r="35" spans="1:16" ht="21" customHeight="1">
      <c r="A35" s="10"/>
      <c r="B35" s="23"/>
      <c r="C35" s="24"/>
      <c r="D35" s="10"/>
      <c r="E35" s="5" t="s">
        <v>19</v>
      </c>
      <c r="F35" s="5" t="s">
        <v>20</v>
      </c>
      <c r="G35" s="5" t="s">
        <v>21</v>
      </c>
      <c r="H35" s="10"/>
      <c r="I35" s="5" t="s">
        <v>22</v>
      </c>
      <c r="J35" s="5" t="s">
        <v>23</v>
      </c>
      <c r="K35" s="5" t="s">
        <v>24</v>
      </c>
      <c r="L35" s="5" t="s">
        <v>25</v>
      </c>
      <c r="M35" s="5" t="s">
        <v>26</v>
      </c>
      <c r="N35" s="5" t="s">
        <v>27</v>
      </c>
      <c r="O35" s="5" t="s">
        <v>28</v>
      </c>
      <c r="P35" s="5" t="s">
        <v>29</v>
      </c>
    </row>
    <row r="36" spans="1:16" ht="11.25" customHeight="1">
      <c r="A36" s="6" t="s">
        <v>9</v>
      </c>
      <c r="B36" s="19" t="s">
        <v>30</v>
      </c>
      <c r="C36" s="19"/>
      <c r="D36" s="6" t="s">
        <v>31</v>
      </c>
      <c r="E36" s="6" t="s">
        <v>32</v>
      </c>
      <c r="F36" s="6" t="s">
        <v>33</v>
      </c>
      <c r="G36" s="6" t="s">
        <v>34</v>
      </c>
      <c r="H36" s="6" t="s">
        <v>35</v>
      </c>
      <c r="I36" s="6" t="s">
        <v>36</v>
      </c>
      <c r="J36" s="6" t="s">
        <v>37</v>
      </c>
      <c r="K36" s="6" t="s">
        <v>38</v>
      </c>
      <c r="L36" s="6" t="s">
        <v>39</v>
      </c>
      <c r="M36" s="6" t="s">
        <v>40</v>
      </c>
      <c r="N36" s="6" t="s">
        <v>41</v>
      </c>
      <c r="O36" s="6" t="s">
        <v>42</v>
      </c>
      <c r="P36" s="6" t="s">
        <v>43</v>
      </c>
    </row>
    <row r="37" spans="1:16" ht="11.25" customHeight="1">
      <c r="A37" s="20" t="s">
        <v>44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21.75" customHeight="1">
      <c r="A38" s="7" t="s">
        <v>42</v>
      </c>
      <c r="B38" s="21" t="s">
        <v>308</v>
      </c>
      <c r="C38" s="22"/>
      <c r="D38" s="7" t="s">
        <v>33</v>
      </c>
      <c r="E38" s="7">
        <v>0.06</v>
      </c>
      <c r="F38" s="7" t="s">
        <v>32</v>
      </c>
      <c r="G38" s="7">
        <v>0.9</v>
      </c>
      <c r="H38" s="7" t="s">
        <v>56</v>
      </c>
      <c r="I38" s="7">
        <v>0</v>
      </c>
      <c r="J38" s="7">
        <v>0</v>
      </c>
      <c r="K38" s="7">
        <v>0.08</v>
      </c>
      <c r="L38" s="7">
        <v>0</v>
      </c>
      <c r="M38" s="7" t="s">
        <v>9</v>
      </c>
      <c r="N38" s="7" t="s">
        <v>9</v>
      </c>
      <c r="O38" s="7">
        <v>0.3</v>
      </c>
      <c r="P38" s="7">
        <v>0.02</v>
      </c>
    </row>
    <row r="39" spans="1:16" ht="21.75" customHeight="1">
      <c r="A39" s="7" t="s">
        <v>109</v>
      </c>
      <c r="B39" s="21" t="s">
        <v>309</v>
      </c>
      <c r="C39" s="22"/>
      <c r="D39" s="7" t="s">
        <v>48</v>
      </c>
      <c r="E39" s="7" t="s">
        <v>33</v>
      </c>
      <c r="F39" s="7" t="s">
        <v>35</v>
      </c>
      <c r="G39" s="7" t="s">
        <v>110</v>
      </c>
      <c r="H39" s="7" t="s">
        <v>111</v>
      </c>
      <c r="I39" s="7">
        <v>0.05</v>
      </c>
      <c r="J39" s="7">
        <v>0.65</v>
      </c>
      <c r="K39" s="7">
        <v>0.06</v>
      </c>
      <c r="L39" s="7">
        <v>0</v>
      </c>
      <c r="M39" s="7" t="s">
        <v>93</v>
      </c>
      <c r="N39" s="7" t="s">
        <v>112</v>
      </c>
      <c r="O39" s="7" t="s">
        <v>94</v>
      </c>
      <c r="P39" s="7" t="s">
        <v>9</v>
      </c>
    </row>
    <row r="40" spans="1:16" ht="21.75" customHeight="1">
      <c r="A40" s="7" t="s">
        <v>113</v>
      </c>
      <c r="B40" s="21" t="s">
        <v>274</v>
      </c>
      <c r="C40" s="22"/>
      <c r="D40" s="7" t="s">
        <v>70</v>
      </c>
      <c r="E40" s="7">
        <v>0</v>
      </c>
      <c r="F40" s="7">
        <v>0</v>
      </c>
      <c r="G40" s="7" t="s">
        <v>37</v>
      </c>
      <c r="H40" s="7" t="s">
        <v>114</v>
      </c>
      <c r="I40" s="7">
        <v>0</v>
      </c>
      <c r="J40" s="7">
        <v>0</v>
      </c>
      <c r="K40" s="7">
        <v>0</v>
      </c>
      <c r="L40" s="7">
        <v>0</v>
      </c>
      <c r="M40" s="7" t="s">
        <v>35</v>
      </c>
      <c r="N40" s="7">
        <v>0</v>
      </c>
      <c r="O40" s="7" t="s">
        <v>30</v>
      </c>
      <c r="P40" s="7">
        <v>0.03</v>
      </c>
    </row>
    <row r="41" spans="1:16" ht="21.75" customHeight="1">
      <c r="A41" s="7" t="s">
        <v>57</v>
      </c>
      <c r="B41" s="21" t="s">
        <v>290</v>
      </c>
      <c r="C41" s="22"/>
      <c r="D41" s="7" t="s">
        <v>66</v>
      </c>
      <c r="E41" s="7" t="s">
        <v>30</v>
      </c>
      <c r="F41" s="7">
        <v>0</v>
      </c>
      <c r="G41" s="7" t="s">
        <v>68</v>
      </c>
      <c r="H41" s="7" t="s">
        <v>90</v>
      </c>
      <c r="I41" s="7">
        <v>0</v>
      </c>
      <c r="J41" s="7">
        <v>0</v>
      </c>
      <c r="K41" s="7">
        <v>0</v>
      </c>
      <c r="L41" s="7">
        <v>0</v>
      </c>
      <c r="M41" s="7" t="s">
        <v>34</v>
      </c>
      <c r="N41" s="7" t="s">
        <v>115</v>
      </c>
      <c r="O41" s="7" t="s">
        <v>32</v>
      </c>
      <c r="P41" s="8" t="s">
        <v>276</v>
      </c>
    </row>
    <row r="42" spans="1:16" ht="11.25" customHeight="1">
      <c r="A42" s="25" t="s">
        <v>62</v>
      </c>
      <c r="B42" s="25"/>
      <c r="C42" s="25"/>
      <c r="D42" s="25"/>
      <c r="E42" s="7">
        <f>E41+E40+E39+E38</f>
        <v>7.06</v>
      </c>
      <c r="F42" s="7">
        <f aca="true" t="shared" si="4" ref="F42:P42">F41+F40+F39+F38</f>
        <v>11</v>
      </c>
      <c r="G42" s="7">
        <f t="shared" si="4"/>
        <v>71.9</v>
      </c>
      <c r="H42" s="7">
        <f t="shared" si="4"/>
        <v>323</v>
      </c>
      <c r="I42" s="7">
        <f t="shared" si="4"/>
        <v>0.05</v>
      </c>
      <c r="J42" s="7">
        <f t="shared" si="4"/>
        <v>0.65</v>
      </c>
      <c r="K42" s="7">
        <f t="shared" si="4"/>
        <v>0.14</v>
      </c>
      <c r="L42" s="7">
        <f t="shared" si="4"/>
        <v>0</v>
      </c>
      <c r="M42" s="7">
        <f t="shared" si="4"/>
        <v>133</v>
      </c>
      <c r="N42" s="7">
        <f t="shared" si="4"/>
        <v>111</v>
      </c>
      <c r="O42" s="7">
        <f t="shared" si="4"/>
        <v>105.3</v>
      </c>
      <c r="P42" s="7" t="e">
        <f t="shared" si="4"/>
        <v>#VALUE!</v>
      </c>
    </row>
    <row r="43" spans="1:16" ht="11.25" customHeight="1">
      <c r="A43" s="20" t="s">
        <v>64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21.75" customHeight="1">
      <c r="A44" s="7" t="s">
        <v>118</v>
      </c>
      <c r="B44" s="21" t="s">
        <v>310</v>
      </c>
      <c r="C44" s="22"/>
      <c r="D44" s="7" t="s">
        <v>66</v>
      </c>
      <c r="E44" s="7" t="s">
        <v>9</v>
      </c>
      <c r="F44" s="7" t="s">
        <v>33</v>
      </c>
      <c r="G44" s="7" t="s">
        <v>33</v>
      </c>
      <c r="H44" s="7" t="s">
        <v>119</v>
      </c>
      <c r="I44" s="7">
        <v>0.03</v>
      </c>
      <c r="J44" s="7" t="s">
        <v>41</v>
      </c>
      <c r="K44" s="7">
        <v>0</v>
      </c>
      <c r="L44" s="7">
        <v>1.88</v>
      </c>
      <c r="M44" s="7">
        <v>45.7</v>
      </c>
      <c r="N44" s="7">
        <v>31.4</v>
      </c>
      <c r="O44" s="7">
        <v>17.3</v>
      </c>
      <c r="P44" s="7">
        <v>0.61</v>
      </c>
    </row>
    <row r="45" spans="1:16" ht="21.75" customHeight="1">
      <c r="A45" s="7" t="s">
        <v>120</v>
      </c>
      <c r="B45" s="21" t="s">
        <v>311</v>
      </c>
      <c r="C45" s="22"/>
      <c r="D45" s="7" t="s">
        <v>70</v>
      </c>
      <c r="E45" s="7" t="s">
        <v>9</v>
      </c>
      <c r="F45" s="7" t="s">
        <v>31</v>
      </c>
      <c r="G45" s="7" t="s">
        <v>121</v>
      </c>
      <c r="H45" s="7" t="s">
        <v>122</v>
      </c>
      <c r="I45" s="7">
        <v>0.05</v>
      </c>
      <c r="J45" s="7">
        <v>44.58</v>
      </c>
      <c r="K45" s="7">
        <v>0.74</v>
      </c>
      <c r="L45" s="7">
        <v>0</v>
      </c>
      <c r="M45" s="7" t="s">
        <v>123</v>
      </c>
      <c r="N45" s="7" t="s">
        <v>124</v>
      </c>
      <c r="O45" s="7" t="s">
        <v>96</v>
      </c>
      <c r="P45" s="7" t="s">
        <v>9</v>
      </c>
    </row>
    <row r="46" spans="1:16" ht="11.25" customHeight="1">
      <c r="A46" s="7" t="s">
        <v>125</v>
      </c>
      <c r="B46" s="21" t="s">
        <v>294</v>
      </c>
      <c r="C46" s="22"/>
      <c r="D46" s="7" t="s">
        <v>33</v>
      </c>
      <c r="E46" s="7">
        <v>0</v>
      </c>
      <c r="F46" s="7">
        <v>0.01</v>
      </c>
      <c r="G46" s="7">
        <v>0</v>
      </c>
      <c r="H46" s="7">
        <v>0.08</v>
      </c>
      <c r="I46" s="7">
        <v>0</v>
      </c>
      <c r="J46" s="7">
        <v>0</v>
      </c>
      <c r="K46" s="7">
        <v>0</v>
      </c>
      <c r="L46" s="7">
        <v>0</v>
      </c>
      <c r="M46" s="7">
        <v>0.04</v>
      </c>
      <c r="N46" s="7">
        <v>0.03</v>
      </c>
      <c r="O46" s="7">
        <v>0</v>
      </c>
      <c r="P46" s="7">
        <v>0</v>
      </c>
    </row>
    <row r="47" spans="1:16" ht="21.75" customHeight="1">
      <c r="A47" s="7" t="s">
        <v>126</v>
      </c>
      <c r="B47" s="21" t="s">
        <v>312</v>
      </c>
      <c r="C47" s="22"/>
      <c r="D47" s="7" t="s">
        <v>72</v>
      </c>
      <c r="E47" s="7" t="s">
        <v>38</v>
      </c>
      <c r="F47" s="7" t="s">
        <v>33</v>
      </c>
      <c r="G47" s="7" t="s">
        <v>30</v>
      </c>
      <c r="H47" s="7" t="s">
        <v>94</v>
      </c>
      <c r="I47" s="7">
        <v>0.063</v>
      </c>
      <c r="J47" s="7" t="s">
        <v>9</v>
      </c>
      <c r="K47" s="7">
        <v>0.013</v>
      </c>
      <c r="L47" s="7">
        <v>0.119</v>
      </c>
      <c r="M47" s="7">
        <v>15.23</v>
      </c>
      <c r="N47" s="7">
        <v>120.5</v>
      </c>
      <c r="O47" s="7">
        <v>19</v>
      </c>
      <c r="P47" s="7">
        <v>1.744</v>
      </c>
    </row>
    <row r="48" spans="1:16" ht="11.25" customHeight="1">
      <c r="A48" s="7" t="s">
        <v>127</v>
      </c>
      <c r="B48" s="21" t="s">
        <v>313</v>
      </c>
      <c r="C48" s="22"/>
      <c r="D48" s="7" t="s">
        <v>78</v>
      </c>
      <c r="E48" s="7" t="s">
        <v>32</v>
      </c>
      <c r="F48" s="7" t="s">
        <v>32</v>
      </c>
      <c r="G48" s="7" t="s">
        <v>76</v>
      </c>
      <c r="H48" s="7" t="s">
        <v>53</v>
      </c>
      <c r="I48" s="7">
        <v>0.136</v>
      </c>
      <c r="J48" s="7">
        <v>0</v>
      </c>
      <c r="K48" s="7">
        <v>0.019</v>
      </c>
      <c r="L48" s="7">
        <v>0.049</v>
      </c>
      <c r="M48" s="7">
        <v>11.9</v>
      </c>
      <c r="N48" s="7">
        <v>127.3</v>
      </c>
      <c r="O48" s="7">
        <v>85.9</v>
      </c>
      <c r="P48" s="7">
        <v>2.8</v>
      </c>
    </row>
    <row r="49" spans="1:16" ht="21.75" customHeight="1">
      <c r="A49" s="7" t="s">
        <v>128</v>
      </c>
      <c r="B49" s="21" t="s">
        <v>277</v>
      </c>
      <c r="C49" s="22"/>
      <c r="D49" s="7" t="s">
        <v>55</v>
      </c>
      <c r="E49" s="7">
        <v>0</v>
      </c>
      <c r="F49" s="7">
        <v>0</v>
      </c>
      <c r="G49" s="7" t="s">
        <v>115</v>
      </c>
      <c r="H49" s="7" t="s">
        <v>129</v>
      </c>
      <c r="I49" s="7">
        <v>0</v>
      </c>
      <c r="J49" s="7">
        <v>0</v>
      </c>
      <c r="K49" s="7">
        <v>0</v>
      </c>
      <c r="L49" s="7">
        <v>0</v>
      </c>
      <c r="M49" s="7" t="s">
        <v>37</v>
      </c>
      <c r="N49" s="7">
        <v>0</v>
      </c>
      <c r="O49" s="7" t="s">
        <v>30</v>
      </c>
      <c r="P49" s="7">
        <v>0.03</v>
      </c>
    </row>
    <row r="50" spans="1:16" ht="21.75" customHeight="1">
      <c r="A50" s="7" t="s">
        <v>57</v>
      </c>
      <c r="B50" s="21" t="s">
        <v>290</v>
      </c>
      <c r="C50" s="22"/>
      <c r="D50" s="7" t="s">
        <v>66</v>
      </c>
      <c r="E50" s="7" t="s">
        <v>30</v>
      </c>
      <c r="F50" s="7">
        <v>0</v>
      </c>
      <c r="G50" s="7" t="s">
        <v>68</v>
      </c>
      <c r="H50" s="7" t="s">
        <v>90</v>
      </c>
      <c r="I50" s="7">
        <v>0</v>
      </c>
      <c r="J50" s="7">
        <v>0</v>
      </c>
      <c r="K50" s="7">
        <v>0</v>
      </c>
      <c r="L50" s="7">
        <v>0</v>
      </c>
      <c r="M50" s="7" t="s">
        <v>34</v>
      </c>
      <c r="N50" s="7" t="s">
        <v>115</v>
      </c>
      <c r="O50" s="7" t="s">
        <v>32</v>
      </c>
      <c r="P50" s="7">
        <v>0.27</v>
      </c>
    </row>
    <row r="51" spans="1:16" ht="11.25" customHeight="1">
      <c r="A51" s="25" t="s">
        <v>84</v>
      </c>
      <c r="B51" s="25"/>
      <c r="C51" s="25"/>
      <c r="D51" s="25"/>
      <c r="E51" s="7" t="s">
        <v>59</v>
      </c>
      <c r="F51" s="7" t="s">
        <v>121</v>
      </c>
      <c r="G51" s="7" t="s">
        <v>130</v>
      </c>
      <c r="H51" s="7" t="s">
        <v>131</v>
      </c>
      <c r="I51" s="7"/>
      <c r="J51" s="7" t="s">
        <v>42</v>
      </c>
      <c r="K51" s="7"/>
      <c r="L51" s="7"/>
      <c r="M51" s="7" t="s">
        <v>110</v>
      </c>
      <c r="N51" s="7" t="s">
        <v>132</v>
      </c>
      <c r="O51" s="7" t="s">
        <v>114</v>
      </c>
      <c r="P51" s="7" t="s">
        <v>9</v>
      </c>
    </row>
    <row r="52" spans="1:16" ht="11.25" customHeight="1">
      <c r="A52" s="20" t="s">
        <v>87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21.75" customHeight="1">
      <c r="A53" s="7" t="s">
        <v>133</v>
      </c>
      <c r="B53" s="21" t="s">
        <v>314</v>
      </c>
      <c r="C53" s="22"/>
      <c r="D53" s="7" t="s">
        <v>95</v>
      </c>
      <c r="E53" s="7" t="s">
        <v>31</v>
      </c>
      <c r="F53" s="7" t="s">
        <v>38</v>
      </c>
      <c r="G53" s="7" t="s">
        <v>134</v>
      </c>
      <c r="H53" s="7" t="s">
        <v>135</v>
      </c>
      <c r="I53" s="7">
        <v>0.216</v>
      </c>
      <c r="J53" s="7">
        <v>317.2</v>
      </c>
      <c r="K53" s="7">
        <v>2.63</v>
      </c>
      <c r="L53" s="7">
        <v>0</v>
      </c>
      <c r="M53" s="7" t="s">
        <v>136</v>
      </c>
      <c r="N53" s="7" t="s">
        <v>42</v>
      </c>
      <c r="O53" s="7" t="s">
        <v>137</v>
      </c>
      <c r="P53" s="7">
        <v>0.6</v>
      </c>
    </row>
    <row r="54" spans="1:16" ht="21.75" customHeight="1">
      <c r="A54" s="7" t="s">
        <v>54</v>
      </c>
      <c r="B54" s="21" t="s">
        <v>315</v>
      </c>
      <c r="C54" s="22"/>
      <c r="D54" s="7" t="s">
        <v>95</v>
      </c>
      <c r="E54" s="7">
        <v>0</v>
      </c>
      <c r="F54" s="7">
        <v>0</v>
      </c>
      <c r="G54" s="7" t="s">
        <v>35</v>
      </c>
      <c r="H54" s="7" t="s">
        <v>96</v>
      </c>
      <c r="I54" s="7">
        <v>0</v>
      </c>
      <c r="J54" s="7">
        <v>0</v>
      </c>
      <c r="K54" s="7">
        <v>0</v>
      </c>
      <c r="L54" s="7">
        <v>0</v>
      </c>
      <c r="M54" s="7" t="s">
        <v>34</v>
      </c>
      <c r="N54" s="7">
        <v>0</v>
      </c>
      <c r="O54" s="7" t="s">
        <v>9</v>
      </c>
      <c r="P54" s="7">
        <v>0.03</v>
      </c>
    </row>
    <row r="55" spans="1:16" ht="21.75" customHeight="1">
      <c r="A55" s="7" t="s">
        <v>57</v>
      </c>
      <c r="B55" s="21" t="s">
        <v>290</v>
      </c>
      <c r="C55" s="22"/>
      <c r="D55" s="7" t="s">
        <v>138</v>
      </c>
      <c r="E55" s="7" t="s">
        <v>30</v>
      </c>
      <c r="F55" s="7">
        <v>0</v>
      </c>
      <c r="G55" s="7" t="s">
        <v>41</v>
      </c>
      <c r="H55" s="7" t="s">
        <v>49</v>
      </c>
      <c r="I55" s="7">
        <v>0</v>
      </c>
      <c r="J55" s="7">
        <v>0</v>
      </c>
      <c r="K55" s="7">
        <v>0</v>
      </c>
      <c r="L55" s="7">
        <v>0</v>
      </c>
      <c r="M55" s="7" t="s">
        <v>33</v>
      </c>
      <c r="N55" s="7" t="s">
        <v>68</v>
      </c>
      <c r="O55" s="7" t="s">
        <v>32</v>
      </c>
      <c r="P55" s="7">
        <v>0.27</v>
      </c>
    </row>
    <row r="56" spans="1:16" ht="11.25" customHeight="1">
      <c r="A56" s="25" t="s">
        <v>97</v>
      </c>
      <c r="B56" s="25"/>
      <c r="C56" s="25"/>
      <c r="D56" s="25"/>
      <c r="E56" s="7">
        <f>E55+E54+E53</f>
        <v>5</v>
      </c>
      <c r="F56" s="7">
        <f aca="true" t="shared" si="5" ref="F56:P56">F55+F54+F53</f>
        <v>10</v>
      </c>
      <c r="G56" s="7">
        <f t="shared" si="5"/>
        <v>79</v>
      </c>
      <c r="H56" s="7">
        <f t="shared" si="5"/>
        <v>302</v>
      </c>
      <c r="I56" s="7">
        <f t="shared" si="5"/>
        <v>0.216</v>
      </c>
      <c r="J56" s="7">
        <f t="shared" si="5"/>
        <v>317.2</v>
      </c>
      <c r="K56" s="7">
        <f t="shared" si="5"/>
        <v>2.63</v>
      </c>
      <c r="L56" s="7">
        <f t="shared" si="5"/>
        <v>0</v>
      </c>
      <c r="M56" s="7">
        <f t="shared" si="5"/>
        <v>44</v>
      </c>
      <c r="N56" s="7">
        <f t="shared" si="5"/>
        <v>30</v>
      </c>
      <c r="O56" s="7">
        <f t="shared" si="5"/>
        <v>92</v>
      </c>
      <c r="P56" s="7">
        <f t="shared" si="5"/>
        <v>0.9</v>
      </c>
    </row>
    <row r="57" spans="1:16" ht="11.25" customHeight="1">
      <c r="A57" s="20" t="s">
        <v>100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11.25" customHeight="1">
      <c r="A58" s="7" t="s">
        <v>140</v>
      </c>
      <c r="B58" s="21" t="s">
        <v>279</v>
      </c>
      <c r="C58" s="22"/>
      <c r="D58" s="7" t="s">
        <v>95</v>
      </c>
      <c r="E58" s="7">
        <v>0</v>
      </c>
      <c r="F58" s="7">
        <v>0</v>
      </c>
      <c r="G58" s="7" t="s">
        <v>122</v>
      </c>
      <c r="H58" s="7" t="s">
        <v>141</v>
      </c>
      <c r="I58" s="7">
        <v>0</v>
      </c>
      <c r="J58" s="7">
        <v>0</v>
      </c>
      <c r="K58" s="7">
        <v>0</v>
      </c>
      <c r="L58" s="7">
        <v>0</v>
      </c>
      <c r="M58" s="7" t="s">
        <v>43</v>
      </c>
      <c r="N58" s="7" t="s">
        <v>37</v>
      </c>
      <c r="O58" s="7">
        <v>0</v>
      </c>
      <c r="P58" s="7">
        <v>0.03</v>
      </c>
    </row>
    <row r="59" spans="1:16" ht="11.25" customHeight="1">
      <c r="A59" s="25" t="s">
        <v>103</v>
      </c>
      <c r="B59" s="25"/>
      <c r="C59" s="25"/>
      <c r="D59" s="25"/>
      <c r="E59" s="7"/>
      <c r="F59" s="7"/>
      <c r="G59" s="7" t="s">
        <v>122</v>
      </c>
      <c r="H59" s="7" t="s">
        <v>141</v>
      </c>
      <c r="I59" s="7"/>
      <c r="J59" s="7"/>
      <c r="K59" s="7"/>
      <c r="L59" s="7"/>
      <c r="M59" s="7" t="s">
        <v>43</v>
      </c>
      <c r="N59" s="7" t="s">
        <v>37</v>
      </c>
      <c r="O59" s="7"/>
      <c r="P59" s="7"/>
    </row>
    <row r="60" spans="1:16" ht="11.25" customHeight="1">
      <c r="A60" s="25" t="s">
        <v>104</v>
      </c>
      <c r="B60" s="25"/>
      <c r="C60" s="25"/>
      <c r="D60" s="25"/>
      <c r="E60" s="7">
        <f>E58</f>
        <v>0</v>
      </c>
      <c r="F60" s="7">
        <f aca="true" t="shared" si="6" ref="F60:P60">F58</f>
        <v>0</v>
      </c>
      <c r="G60" s="7" t="str">
        <f t="shared" si="6"/>
        <v>69</v>
      </c>
      <c r="H60" s="7" t="str">
        <f t="shared" si="6"/>
        <v>138</v>
      </c>
      <c r="I60" s="7">
        <f t="shared" si="6"/>
        <v>0</v>
      </c>
      <c r="J60" s="7">
        <f t="shared" si="6"/>
        <v>0</v>
      </c>
      <c r="K60" s="7">
        <f t="shared" si="6"/>
        <v>0</v>
      </c>
      <c r="L60" s="7">
        <f t="shared" si="6"/>
        <v>0</v>
      </c>
      <c r="M60" s="7" t="str">
        <f t="shared" si="6"/>
        <v>15</v>
      </c>
      <c r="N60" s="7" t="str">
        <f t="shared" si="6"/>
        <v>9</v>
      </c>
      <c r="O60" s="7">
        <f t="shared" si="6"/>
        <v>0</v>
      </c>
      <c r="P60" s="7">
        <f t="shared" si="6"/>
        <v>0.03</v>
      </c>
    </row>
    <row r="61" spans="1:16" ht="11.25" customHeight="1">
      <c r="A61" s="1"/>
      <c r="K61" s="12"/>
      <c r="L61" s="12"/>
      <c r="M61" s="12"/>
      <c r="N61" s="12"/>
      <c r="O61" s="12"/>
      <c r="P61" s="12"/>
    </row>
    <row r="62" spans="1:16" ht="11.2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ht="11.25" customHeight="1">
      <c r="A63" s="2" t="s">
        <v>3</v>
      </c>
      <c r="E63" s="3" t="s">
        <v>4</v>
      </c>
      <c r="F63" s="14" t="s">
        <v>144</v>
      </c>
      <c r="G63" s="15"/>
      <c r="H63" s="15"/>
      <c r="I63" s="16" t="s">
        <v>6</v>
      </c>
      <c r="J63" s="16"/>
      <c r="K63" s="17" t="s">
        <v>7</v>
      </c>
      <c r="L63" s="17"/>
      <c r="M63" s="17"/>
      <c r="N63" s="17"/>
      <c r="O63" s="17"/>
      <c r="P63" s="17"/>
    </row>
    <row r="64" spans="4:16" ht="11.25" customHeight="1">
      <c r="D64" s="16" t="s">
        <v>8</v>
      </c>
      <c r="E64" s="16"/>
      <c r="F64" s="4" t="s">
        <v>9</v>
      </c>
      <c r="I64" s="16" t="s">
        <v>10</v>
      </c>
      <c r="J64" s="16"/>
      <c r="K64" s="18" t="s">
        <v>11</v>
      </c>
      <c r="L64" s="18"/>
      <c r="M64" s="18"/>
      <c r="N64" s="18"/>
      <c r="O64" s="18"/>
      <c r="P64" s="18"/>
    </row>
    <row r="65" spans="1:16" ht="21.75" customHeight="1">
      <c r="A65" s="9" t="s">
        <v>12</v>
      </c>
      <c r="B65" s="9" t="s">
        <v>13</v>
      </c>
      <c r="C65" s="9"/>
      <c r="D65" s="9" t="s">
        <v>14</v>
      </c>
      <c r="E65" s="11" t="s">
        <v>15</v>
      </c>
      <c r="F65" s="11"/>
      <c r="G65" s="11"/>
      <c r="H65" s="9" t="s">
        <v>16</v>
      </c>
      <c r="I65" s="11" t="s">
        <v>17</v>
      </c>
      <c r="J65" s="11"/>
      <c r="K65" s="11"/>
      <c r="L65" s="11"/>
      <c r="M65" s="11" t="s">
        <v>18</v>
      </c>
      <c r="N65" s="11"/>
      <c r="O65" s="11"/>
      <c r="P65" s="11"/>
    </row>
    <row r="66" spans="1:16" ht="21" customHeight="1">
      <c r="A66" s="10"/>
      <c r="B66" s="23"/>
      <c r="C66" s="24"/>
      <c r="D66" s="10"/>
      <c r="E66" s="5" t="s">
        <v>19</v>
      </c>
      <c r="F66" s="5" t="s">
        <v>20</v>
      </c>
      <c r="G66" s="5" t="s">
        <v>21</v>
      </c>
      <c r="H66" s="10"/>
      <c r="I66" s="5" t="s">
        <v>22</v>
      </c>
      <c r="J66" s="5" t="s">
        <v>23</v>
      </c>
      <c r="K66" s="5" t="s">
        <v>24</v>
      </c>
      <c r="L66" s="5" t="s">
        <v>25</v>
      </c>
      <c r="M66" s="5" t="s">
        <v>26</v>
      </c>
      <c r="N66" s="5" t="s">
        <v>27</v>
      </c>
      <c r="O66" s="5" t="s">
        <v>28</v>
      </c>
      <c r="P66" s="5" t="s">
        <v>29</v>
      </c>
    </row>
    <row r="67" spans="1:16" ht="11.25" customHeight="1">
      <c r="A67" s="6" t="s">
        <v>9</v>
      </c>
      <c r="B67" s="19" t="s">
        <v>30</v>
      </c>
      <c r="C67" s="19"/>
      <c r="D67" s="6" t="s">
        <v>31</v>
      </c>
      <c r="E67" s="6" t="s">
        <v>32</v>
      </c>
      <c r="F67" s="6" t="s">
        <v>33</v>
      </c>
      <c r="G67" s="6" t="s">
        <v>34</v>
      </c>
      <c r="H67" s="6" t="s">
        <v>35</v>
      </c>
      <c r="I67" s="6" t="s">
        <v>36</v>
      </c>
      <c r="J67" s="6" t="s">
        <v>37</v>
      </c>
      <c r="K67" s="6" t="s">
        <v>38</v>
      </c>
      <c r="L67" s="6" t="s">
        <v>39</v>
      </c>
      <c r="M67" s="6" t="s">
        <v>40</v>
      </c>
      <c r="N67" s="6" t="s">
        <v>41</v>
      </c>
      <c r="O67" s="6" t="s">
        <v>42</v>
      </c>
      <c r="P67" s="6" t="s">
        <v>43</v>
      </c>
    </row>
    <row r="68" spans="1:16" ht="11.25" customHeight="1">
      <c r="A68" s="20" t="s">
        <v>44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ht="21.75" customHeight="1">
      <c r="A69" s="7" t="s">
        <v>42</v>
      </c>
      <c r="B69" s="21" t="s">
        <v>316</v>
      </c>
      <c r="C69" s="22"/>
      <c r="D69" s="7" t="s">
        <v>33</v>
      </c>
      <c r="E69" s="7">
        <v>0.06</v>
      </c>
      <c r="F69" s="7" t="s">
        <v>32</v>
      </c>
      <c r="G69" s="7">
        <v>0.9</v>
      </c>
      <c r="H69" s="7" t="s">
        <v>56</v>
      </c>
      <c r="I69" s="7">
        <v>0</v>
      </c>
      <c r="J69" s="7">
        <v>0</v>
      </c>
      <c r="K69" s="7">
        <v>0.08</v>
      </c>
      <c r="L69" s="7">
        <v>0</v>
      </c>
      <c r="M69" s="7" t="s">
        <v>9</v>
      </c>
      <c r="N69" s="7" t="s">
        <v>9</v>
      </c>
      <c r="O69" s="7">
        <v>0.3</v>
      </c>
      <c r="P69" s="7">
        <v>0.02</v>
      </c>
    </row>
    <row r="70" spans="1:16" ht="21.75" customHeight="1">
      <c r="A70" s="7" t="s">
        <v>145</v>
      </c>
      <c r="B70" s="21" t="s">
        <v>317</v>
      </c>
      <c r="C70" s="22"/>
      <c r="D70" s="7" t="s">
        <v>48</v>
      </c>
      <c r="E70" s="7" t="s">
        <v>33</v>
      </c>
      <c r="F70" s="7" t="s">
        <v>34</v>
      </c>
      <c r="G70" s="7" t="s">
        <v>68</v>
      </c>
      <c r="H70" s="7" t="s">
        <v>141</v>
      </c>
      <c r="I70" s="7">
        <v>0.17</v>
      </c>
      <c r="J70" s="7" t="s">
        <v>36</v>
      </c>
      <c r="K70" s="7">
        <v>0.01</v>
      </c>
      <c r="L70" s="7">
        <v>0.03</v>
      </c>
      <c r="M70" s="7">
        <v>11.16</v>
      </c>
      <c r="N70" s="7">
        <v>68.9</v>
      </c>
      <c r="O70" s="7">
        <v>26.95</v>
      </c>
      <c r="P70" s="7">
        <v>0.76</v>
      </c>
    </row>
    <row r="71" spans="1:16" ht="21.75" customHeight="1">
      <c r="A71" s="7" t="s">
        <v>113</v>
      </c>
      <c r="B71" s="21" t="s">
        <v>274</v>
      </c>
      <c r="C71" s="22"/>
      <c r="D71" s="7" t="s">
        <v>70</v>
      </c>
      <c r="E71" s="7">
        <v>0</v>
      </c>
      <c r="F71" s="7">
        <v>0</v>
      </c>
      <c r="G71" s="7" t="s">
        <v>37</v>
      </c>
      <c r="H71" s="7" t="s">
        <v>114</v>
      </c>
      <c r="I71" s="7">
        <v>0</v>
      </c>
      <c r="J71" s="7">
        <v>0</v>
      </c>
      <c r="K71" s="7">
        <v>0</v>
      </c>
      <c r="L71" s="7">
        <v>0</v>
      </c>
      <c r="M71" s="7" t="s">
        <v>35</v>
      </c>
      <c r="N71" s="7">
        <v>0</v>
      </c>
      <c r="O71" s="7" t="s">
        <v>30</v>
      </c>
      <c r="P71" s="7">
        <v>0.3</v>
      </c>
    </row>
    <row r="72" spans="1:16" ht="21.75" customHeight="1">
      <c r="A72" s="7" t="s">
        <v>57</v>
      </c>
      <c r="B72" s="21" t="s">
        <v>290</v>
      </c>
      <c r="C72" s="22"/>
      <c r="D72" s="7" t="s">
        <v>66</v>
      </c>
      <c r="E72" s="7" t="s">
        <v>30</v>
      </c>
      <c r="F72" s="7">
        <v>0</v>
      </c>
      <c r="G72" s="7" t="s">
        <v>68</v>
      </c>
      <c r="H72" s="7" t="s">
        <v>90</v>
      </c>
      <c r="I72" s="7">
        <v>0</v>
      </c>
      <c r="J72" s="7">
        <v>0</v>
      </c>
      <c r="K72" s="7">
        <v>0</v>
      </c>
      <c r="L72" s="7">
        <v>0</v>
      </c>
      <c r="M72" s="7" t="s">
        <v>34</v>
      </c>
      <c r="N72" s="7" t="s">
        <v>115</v>
      </c>
      <c r="O72" s="7" t="s">
        <v>32</v>
      </c>
      <c r="P72" s="7">
        <v>0.27</v>
      </c>
    </row>
    <row r="73" spans="1:16" ht="11.25" customHeight="1">
      <c r="A73" s="25" t="s">
        <v>62</v>
      </c>
      <c r="B73" s="25"/>
      <c r="C73" s="25"/>
      <c r="D73" s="25"/>
      <c r="E73" s="7">
        <f>E72+E71+E70+E69</f>
        <v>7.06</v>
      </c>
      <c r="F73" s="7">
        <f aca="true" t="shared" si="7" ref="F73:P73">F72+F71+F70+F69</f>
        <v>10</v>
      </c>
      <c r="G73" s="7">
        <f t="shared" si="7"/>
        <v>41.9</v>
      </c>
      <c r="H73" s="7">
        <f t="shared" si="7"/>
        <v>279</v>
      </c>
      <c r="I73" s="7">
        <f t="shared" si="7"/>
        <v>0.17</v>
      </c>
      <c r="J73" s="7">
        <f t="shared" si="7"/>
        <v>8</v>
      </c>
      <c r="K73" s="7">
        <f t="shared" si="7"/>
        <v>0.09</v>
      </c>
      <c r="L73" s="7">
        <f t="shared" si="7"/>
        <v>0.03</v>
      </c>
      <c r="M73" s="7">
        <f t="shared" si="7"/>
        <v>25.16</v>
      </c>
      <c r="N73" s="7">
        <f t="shared" si="7"/>
        <v>89.9</v>
      </c>
      <c r="O73" s="7">
        <f t="shared" si="7"/>
        <v>33.25</v>
      </c>
      <c r="P73" s="7">
        <f t="shared" si="7"/>
        <v>1.35</v>
      </c>
    </row>
    <row r="74" spans="1:16" ht="11.25" customHeight="1">
      <c r="A74" s="20" t="s">
        <v>64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ht="21.75" customHeight="1">
      <c r="A75" s="7" t="s">
        <v>146</v>
      </c>
      <c r="B75" s="21" t="s">
        <v>296</v>
      </c>
      <c r="C75" s="22"/>
      <c r="D75" s="7" t="s">
        <v>66</v>
      </c>
      <c r="E75" s="7" t="s">
        <v>9</v>
      </c>
      <c r="F75" s="7" t="s">
        <v>30</v>
      </c>
      <c r="G75" s="7" t="s">
        <v>35</v>
      </c>
      <c r="H75" s="7" t="s">
        <v>147</v>
      </c>
      <c r="I75" s="7">
        <v>0.008</v>
      </c>
      <c r="J75" s="7">
        <v>3.52</v>
      </c>
      <c r="K75" s="7">
        <v>0.004</v>
      </c>
      <c r="L75" s="7">
        <v>0</v>
      </c>
      <c r="M75" s="7" t="s">
        <v>41</v>
      </c>
      <c r="N75" s="7" t="s">
        <v>68</v>
      </c>
      <c r="O75" s="7" t="s">
        <v>41</v>
      </c>
      <c r="P75" s="7">
        <v>0.485</v>
      </c>
    </row>
    <row r="76" spans="1:16" ht="32.25" customHeight="1">
      <c r="A76" s="7" t="s">
        <v>148</v>
      </c>
      <c r="B76" s="21" t="s">
        <v>318</v>
      </c>
      <c r="C76" s="22"/>
      <c r="D76" s="7" t="s">
        <v>149</v>
      </c>
      <c r="E76" s="7" t="s">
        <v>30</v>
      </c>
      <c r="F76" s="7" t="s">
        <v>30</v>
      </c>
      <c r="G76" s="7" t="s">
        <v>66</v>
      </c>
      <c r="H76" s="7" t="s">
        <v>60</v>
      </c>
      <c r="I76" s="7">
        <v>0.07</v>
      </c>
      <c r="J76" s="7">
        <v>109.2</v>
      </c>
      <c r="K76" s="7">
        <v>0.67</v>
      </c>
      <c r="L76" s="7">
        <v>0</v>
      </c>
      <c r="M76" s="7" t="s">
        <v>76</v>
      </c>
      <c r="N76" s="7" t="s">
        <v>43</v>
      </c>
      <c r="O76" s="7" t="s">
        <v>132</v>
      </c>
      <c r="P76" s="7">
        <v>0.2</v>
      </c>
    </row>
    <row r="77" spans="1:16" ht="11.25" customHeight="1">
      <c r="A77" s="7" t="s">
        <v>125</v>
      </c>
      <c r="B77" s="22" t="s">
        <v>150</v>
      </c>
      <c r="C77" s="22"/>
      <c r="D77" s="7" t="s">
        <v>33</v>
      </c>
      <c r="E77" s="7">
        <v>0</v>
      </c>
      <c r="F77" s="7">
        <v>0.01</v>
      </c>
      <c r="G77" s="7">
        <v>0</v>
      </c>
      <c r="H77" s="7">
        <v>0.08</v>
      </c>
      <c r="I77" s="7">
        <v>0</v>
      </c>
      <c r="J77" s="7">
        <v>0</v>
      </c>
      <c r="K77" s="7">
        <v>0</v>
      </c>
      <c r="L77" s="7">
        <v>0</v>
      </c>
      <c r="M77" s="7">
        <v>0.04</v>
      </c>
      <c r="N77" s="7">
        <v>0.03</v>
      </c>
      <c r="O77" s="7">
        <v>0</v>
      </c>
      <c r="P77" s="7">
        <v>0</v>
      </c>
    </row>
    <row r="78" spans="1:16" ht="21.75" customHeight="1">
      <c r="A78" s="7" t="s">
        <v>141</v>
      </c>
      <c r="B78" s="21" t="s">
        <v>319</v>
      </c>
      <c r="C78" s="22"/>
      <c r="D78" s="7" t="s">
        <v>74</v>
      </c>
      <c r="E78" s="7" t="s">
        <v>33</v>
      </c>
      <c r="F78" s="7" t="s">
        <v>40</v>
      </c>
      <c r="G78" s="7" t="s">
        <v>151</v>
      </c>
      <c r="H78" s="7" t="s">
        <v>152</v>
      </c>
      <c r="I78" s="7">
        <v>0.06</v>
      </c>
      <c r="J78" s="7">
        <v>2</v>
      </c>
      <c r="K78" s="7">
        <v>1.44</v>
      </c>
      <c r="L78" s="7">
        <v>0</v>
      </c>
      <c r="M78" s="7" t="s">
        <v>82</v>
      </c>
      <c r="N78" s="7" t="s">
        <v>153</v>
      </c>
      <c r="O78" s="7" t="s">
        <v>154</v>
      </c>
      <c r="P78" s="7" t="s">
        <v>9</v>
      </c>
    </row>
    <row r="79" spans="1:16" ht="21.75" customHeight="1">
      <c r="A79" s="7" t="s">
        <v>155</v>
      </c>
      <c r="B79" s="21" t="s">
        <v>320</v>
      </c>
      <c r="C79" s="22"/>
      <c r="D79" s="7" t="s">
        <v>70</v>
      </c>
      <c r="E79" s="7">
        <v>0</v>
      </c>
      <c r="F79" s="7">
        <v>0</v>
      </c>
      <c r="G79" s="7" t="s">
        <v>43</v>
      </c>
      <c r="H79" s="7" t="s">
        <v>85</v>
      </c>
      <c r="I79" s="7">
        <v>0</v>
      </c>
      <c r="J79" s="7">
        <v>0</v>
      </c>
      <c r="K79" s="7">
        <v>0</v>
      </c>
      <c r="L79" s="7">
        <v>0</v>
      </c>
      <c r="M79" s="7" t="s">
        <v>38</v>
      </c>
      <c r="N79" s="7" t="s">
        <v>30</v>
      </c>
      <c r="O79" s="7" t="s">
        <v>31</v>
      </c>
      <c r="P79" s="7">
        <v>0.03</v>
      </c>
    </row>
    <row r="80" spans="1:16" ht="21.75" customHeight="1">
      <c r="A80" s="7" t="s">
        <v>57</v>
      </c>
      <c r="B80" s="21" t="s">
        <v>280</v>
      </c>
      <c r="C80" s="22"/>
      <c r="D80" s="7" t="s">
        <v>138</v>
      </c>
      <c r="E80" s="7" t="s">
        <v>30</v>
      </c>
      <c r="F80" s="7">
        <v>0</v>
      </c>
      <c r="G80" s="7" t="s">
        <v>41</v>
      </c>
      <c r="H80" s="7" t="s">
        <v>49</v>
      </c>
      <c r="I80" s="7">
        <v>0</v>
      </c>
      <c r="J80" s="7">
        <v>0</v>
      </c>
      <c r="K80" s="7">
        <v>0</v>
      </c>
      <c r="L80" s="7">
        <v>0</v>
      </c>
      <c r="M80" s="7" t="s">
        <v>33</v>
      </c>
      <c r="N80" s="7" t="s">
        <v>68</v>
      </c>
      <c r="O80" s="7" t="s">
        <v>32</v>
      </c>
      <c r="P80" s="7">
        <v>0.27</v>
      </c>
    </row>
    <row r="81" spans="1:16" ht="11.25" customHeight="1">
      <c r="A81" s="25" t="s">
        <v>84</v>
      </c>
      <c r="B81" s="25"/>
      <c r="C81" s="25"/>
      <c r="D81" s="25"/>
      <c r="E81" s="7">
        <f>E80+E79+E78+E77+E76+E75</f>
        <v>10</v>
      </c>
      <c r="F81" s="7">
        <f aca="true" t="shared" si="8" ref="F81:P81">F80+F79+F78+F77+F76+F75</f>
        <v>16.009999999999998</v>
      </c>
      <c r="G81" s="7">
        <f t="shared" si="8"/>
        <v>161</v>
      </c>
      <c r="H81" s="7">
        <f t="shared" si="8"/>
        <v>543.0799999999999</v>
      </c>
      <c r="I81" s="7">
        <f t="shared" si="8"/>
        <v>0.138</v>
      </c>
      <c r="J81" s="7">
        <f t="shared" si="8"/>
        <v>114.72</v>
      </c>
      <c r="K81" s="7">
        <f t="shared" si="8"/>
        <v>2.114</v>
      </c>
      <c r="L81" s="7">
        <f t="shared" si="8"/>
        <v>0</v>
      </c>
      <c r="M81" s="7">
        <f t="shared" si="8"/>
        <v>73.03999999999999</v>
      </c>
      <c r="N81" s="7">
        <f t="shared" si="8"/>
        <v>114.03</v>
      </c>
      <c r="O81" s="7">
        <f t="shared" si="8"/>
        <v>83</v>
      </c>
      <c r="P81" s="7">
        <f t="shared" si="8"/>
        <v>1.9849999999999999</v>
      </c>
    </row>
    <row r="82" spans="1:16" ht="11.25" customHeight="1">
      <c r="A82" s="20" t="s">
        <v>87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ht="21.75" customHeight="1">
      <c r="A83" s="7" t="s">
        <v>157</v>
      </c>
      <c r="B83" s="21" t="s">
        <v>281</v>
      </c>
      <c r="C83" s="22"/>
      <c r="D83" s="7" t="s">
        <v>158</v>
      </c>
      <c r="E83" s="7" t="s">
        <v>34</v>
      </c>
      <c r="F83" s="7" t="s">
        <v>34</v>
      </c>
      <c r="G83" s="7" t="s">
        <v>85</v>
      </c>
      <c r="H83" s="7" t="s">
        <v>159</v>
      </c>
      <c r="I83" s="7">
        <v>0.16</v>
      </c>
      <c r="J83" s="7">
        <v>0.85</v>
      </c>
      <c r="K83" s="7">
        <v>0.07</v>
      </c>
      <c r="L83" s="7">
        <v>0</v>
      </c>
      <c r="M83" s="7" t="s">
        <v>160</v>
      </c>
      <c r="N83" s="7" t="s">
        <v>53</v>
      </c>
      <c r="O83" s="7" t="s">
        <v>116</v>
      </c>
      <c r="P83" s="7" t="s">
        <v>30</v>
      </c>
    </row>
    <row r="84" spans="1:16" ht="21.75" customHeight="1">
      <c r="A84" s="7" t="s">
        <v>161</v>
      </c>
      <c r="B84" s="21" t="s">
        <v>321</v>
      </c>
      <c r="C84" s="22"/>
      <c r="D84" s="7" t="s">
        <v>95</v>
      </c>
      <c r="E84" s="7" t="s">
        <v>9</v>
      </c>
      <c r="F84" s="7" t="s">
        <v>9</v>
      </c>
      <c r="G84" s="7" t="s">
        <v>37</v>
      </c>
      <c r="H84" s="7" t="s">
        <v>72</v>
      </c>
      <c r="I84" s="7">
        <v>0.01</v>
      </c>
      <c r="J84" s="7">
        <v>0.45</v>
      </c>
      <c r="K84" s="7">
        <v>0.01</v>
      </c>
      <c r="L84" s="7">
        <v>0</v>
      </c>
      <c r="M84" s="7" t="s">
        <v>134</v>
      </c>
      <c r="N84" s="7" t="s">
        <v>114</v>
      </c>
      <c r="O84" s="7" t="s">
        <v>110</v>
      </c>
      <c r="P84" s="7">
        <v>0.07</v>
      </c>
    </row>
    <row r="85" spans="1:16" ht="21.75" customHeight="1">
      <c r="A85" s="7" t="s">
        <v>57</v>
      </c>
      <c r="B85" s="21" t="s">
        <v>290</v>
      </c>
      <c r="C85" s="22"/>
      <c r="D85" s="7" t="s">
        <v>138</v>
      </c>
      <c r="E85" s="7" t="s">
        <v>30</v>
      </c>
      <c r="F85" s="7">
        <v>0</v>
      </c>
      <c r="G85" s="7" t="s">
        <v>41</v>
      </c>
      <c r="H85" s="7" t="s">
        <v>49</v>
      </c>
      <c r="I85" s="7">
        <v>0</v>
      </c>
      <c r="J85" s="7">
        <v>0</v>
      </c>
      <c r="K85" s="7">
        <v>0</v>
      </c>
      <c r="L85" s="7">
        <v>0</v>
      </c>
      <c r="M85" s="7" t="s">
        <v>33</v>
      </c>
      <c r="N85" s="7" t="s">
        <v>68</v>
      </c>
      <c r="O85" s="7" t="s">
        <v>32</v>
      </c>
      <c r="P85" s="7">
        <v>0.27</v>
      </c>
    </row>
    <row r="86" spans="1:16" ht="11.25" customHeight="1">
      <c r="A86" s="25" t="s">
        <v>97</v>
      </c>
      <c r="B86" s="25"/>
      <c r="C86" s="25"/>
      <c r="D86" s="25"/>
      <c r="E86" s="7">
        <f>E85+E84+E83</f>
        <v>9</v>
      </c>
      <c r="F86" s="7">
        <f aca="true" t="shared" si="9" ref="F86:P86">F85+F84+F83</f>
        <v>7</v>
      </c>
      <c r="G86" s="7">
        <f t="shared" si="9"/>
        <v>73</v>
      </c>
      <c r="H86" s="7">
        <f t="shared" si="9"/>
        <v>287</v>
      </c>
      <c r="I86" s="7">
        <f t="shared" si="9"/>
        <v>0.17</v>
      </c>
      <c r="J86" s="7">
        <f t="shared" si="9"/>
        <v>1.3</v>
      </c>
      <c r="K86" s="7">
        <f t="shared" si="9"/>
        <v>0.08</v>
      </c>
      <c r="L86" s="7">
        <f t="shared" si="9"/>
        <v>0</v>
      </c>
      <c r="M86" s="7">
        <f t="shared" si="9"/>
        <v>152</v>
      </c>
      <c r="N86" s="7">
        <f t="shared" si="9"/>
        <v>184</v>
      </c>
      <c r="O86" s="7">
        <f t="shared" si="9"/>
        <v>121</v>
      </c>
      <c r="P86" s="7">
        <f t="shared" si="9"/>
        <v>2.34</v>
      </c>
    </row>
    <row r="87" spans="1:16" ht="11.25" customHeight="1">
      <c r="A87" s="20" t="s">
        <v>100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ht="21.75" customHeight="1">
      <c r="A88" s="7" t="s">
        <v>163</v>
      </c>
      <c r="B88" s="21" t="s">
        <v>282</v>
      </c>
      <c r="C88" s="22"/>
      <c r="D88" s="7" t="s">
        <v>95</v>
      </c>
      <c r="E88" s="7">
        <v>0.08</v>
      </c>
      <c r="F88" s="7">
        <v>0</v>
      </c>
      <c r="G88" s="7" t="s">
        <v>82</v>
      </c>
      <c r="H88" s="7" t="s">
        <v>164</v>
      </c>
      <c r="I88" s="7">
        <v>0</v>
      </c>
      <c r="J88" s="7">
        <v>0</v>
      </c>
      <c r="K88" s="7">
        <v>0</v>
      </c>
      <c r="L88" s="7">
        <v>0</v>
      </c>
      <c r="M88" s="7" t="s">
        <v>34</v>
      </c>
      <c r="N88" s="7">
        <v>0</v>
      </c>
      <c r="O88" s="7" t="s">
        <v>9</v>
      </c>
      <c r="P88" s="7">
        <v>0</v>
      </c>
    </row>
    <row r="89" spans="1:16" ht="11.25" customHeight="1">
      <c r="A89" s="7" t="s">
        <v>165</v>
      </c>
      <c r="B89" s="21" t="s">
        <v>283</v>
      </c>
      <c r="C89" s="22"/>
      <c r="D89" s="7" t="s">
        <v>66</v>
      </c>
      <c r="E89" s="7" t="s">
        <v>36</v>
      </c>
      <c r="F89" s="7" t="s">
        <v>38</v>
      </c>
      <c r="G89" s="7" t="s">
        <v>166</v>
      </c>
      <c r="H89" s="7" t="s">
        <v>167</v>
      </c>
      <c r="I89" s="7">
        <v>0.08</v>
      </c>
      <c r="J89" s="7">
        <v>0</v>
      </c>
      <c r="K89" s="7">
        <v>0</v>
      </c>
      <c r="L89" s="7">
        <v>0</v>
      </c>
      <c r="M89" s="7" t="s">
        <v>168</v>
      </c>
      <c r="N89" s="7">
        <v>0</v>
      </c>
      <c r="O89" s="7">
        <v>0</v>
      </c>
      <c r="P89" s="7" t="s">
        <v>30</v>
      </c>
    </row>
    <row r="90" spans="1:16" ht="11.25" customHeight="1">
      <c r="A90" s="25" t="s">
        <v>103</v>
      </c>
      <c r="B90" s="25"/>
      <c r="C90" s="25"/>
      <c r="D90" s="25"/>
      <c r="E90" s="7">
        <f>E89+E88</f>
        <v>8.08</v>
      </c>
      <c r="F90" s="7">
        <f aca="true" t="shared" si="10" ref="F90:P90">F89+F88</f>
        <v>10</v>
      </c>
      <c r="G90" s="7">
        <f t="shared" si="10"/>
        <v>100</v>
      </c>
      <c r="H90" s="7">
        <f t="shared" si="10"/>
        <v>471</v>
      </c>
      <c r="I90" s="7">
        <f t="shared" si="10"/>
        <v>0.08</v>
      </c>
      <c r="J90" s="7">
        <f t="shared" si="10"/>
        <v>0</v>
      </c>
      <c r="K90" s="7">
        <f t="shared" si="10"/>
        <v>0</v>
      </c>
      <c r="L90" s="7">
        <f t="shared" si="10"/>
        <v>0</v>
      </c>
      <c r="M90" s="7">
        <f t="shared" si="10"/>
        <v>35</v>
      </c>
      <c r="N90" s="7">
        <f t="shared" si="10"/>
        <v>0</v>
      </c>
      <c r="O90" s="7">
        <f t="shared" si="10"/>
        <v>1</v>
      </c>
      <c r="P90" s="7">
        <f t="shared" si="10"/>
        <v>2</v>
      </c>
    </row>
    <row r="91" spans="1:16" ht="11.25" customHeight="1">
      <c r="A91" s="25" t="s">
        <v>104</v>
      </c>
      <c r="B91" s="25"/>
      <c r="C91" s="25"/>
      <c r="D91" s="25"/>
      <c r="E91" s="7" t="s">
        <v>114</v>
      </c>
      <c r="F91" s="7" t="s">
        <v>73</v>
      </c>
      <c r="G91" s="7" t="s">
        <v>170</v>
      </c>
      <c r="H91" s="7" t="s">
        <v>171</v>
      </c>
      <c r="I91" s="7"/>
      <c r="J91" s="7" t="s">
        <v>36</v>
      </c>
      <c r="K91" s="7"/>
      <c r="L91" s="7"/>
      <c r="M91" s="7" t="s">
        <v>172</v>
      </c>
      <c r="N91" s="7" t="s">
        <v>173</v>
      </c>
      <c r="O91" s="7" t="s">
        <v>174</v>
      </c>
      <c r="P91" s="7" t="s">
        <v>33</v>
      </c>
    </row>
    <row r="92" spans="1:16" ht="11.25" customHeight="1">
      <c r="A92" s="1"/>
      <c r="K92" s="12"/>
      <c r="L92" s="12"/>
      <c r="M92" s="12"/>
      <c r="N92" s="12"/>
      <c r="O92" s="12"/>
      <c r="P92" s="12"/>
    </row>
    <row r="93" spans="1:16" ht="11.2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1:16" ht="11.25" customHeight="1">
      <c r="A94" s="2" t="s">
        <v>3</v>
      </c>
      <c r="E94" s="3" t="s">
        <v>4</v>
      </c>
      <c r="F94" s="14" t="s">
        <v>175</v>
      </c>
      <c r="G94" s="15"/>
      <c r="H94" s="15"/>
      <c r="I94" s="16" t="s">
        <v>6</v>
      </c>
      <c r="J94" s="16"/>
      <c r="K94" s="17" t="s">
        <v>7</v>
      </c>
      <c r="L94" s="17"/>
      <c r="M94" s="17"/>
      <c r="N94" s="17"/>
      <c r="O94" s="17"/>
      <c r="P94" s="17"/>
    </row>
    <row r="95" spans="4:16" ht="11.25" customHeight="1">
      <c r="D95" s="16" t="s">
        <v>8</v>
      </c>
      <c r="E95" s="16"/>
      <c r="F95" s="4" t="s">
        <v>9</v>
      </c>
      <c r="I95" s="16" t="s">
        <v>10</v>
      </c>
      <c r="J95" s="16"/>
      <c r="K95" s="18" t="s">
        <v>11</v>
      </c>
      <c r="L95" s="18"/>
      <c r="M95" s="18"/>
      <c r="N95" s="18"/>
      <c r="O95" s="18"/>
      <c r="P95" s="18"/>
    </row>
    <row r="96" spans="1:16" ht="21.75" customHeight="1">
      <c r="A96" s="9" t="s">
        <v>12</v>
      </c>
      <c r="B96" s="9" t="s">
        <v>13</v>
      </c>
      <c r="C96" s="9"/>
      <c r="D96" s="9" t="s">
        <v>14</v>
      </c>
      <c r="E96" s="11" t="s">
        <v>15</v>
      </c>
      <c r="F96" s="11"/>
      <c r="G96" s="11"/>
      <c r="H96" s="9" t="s">
        <v>16</v>
      </c>
      <c r="I96" s="11" t="s">
        <v>17</v>
      </c>
      <c r="J96" s="11"/>
      <c r="K96" s="11"/>
      <c r="L96" s="11"/>
      <c r="M96" s="11" t="s">
        <v>18</v>
      </c>
      <c r="N96" s="11"/>
      <c r="O96" s="11"/>
      <c r="P96" s="11"/>
    </row>
    <row r="97" spans="1:16" ht="21" customHeight="1">
      <c r="A97" s="10"/>
      <c r="B97" s="23"/>
      <c r="C97" s="24"/>
      <c r="D97" s="10"/>
      <c r="E97" s="5" t="s">
        <v>19</v>
      </c>
      <c r="F97" s="5" t="s">
        <v>20</v>
      </c>
      <c r="G97" s="5" t="s">
        <v>21</v>
      </c>
      <c r="H97" s="10"/>
      <c r="I97" s="5" t="s">
        <v>22</v>
      </c>
      <c r="J97" s="5" t="s">
        <v>23</v>
      </c>
      <c r="K97" s="5" t="s">
        <v>24</v>
      </c>
      <c r="L97" s="5" t="s">
        <v>25</v>
      </c>
      <c r="M97" s="5" t="s">
        <v>26</v>
      </c>
      <c r="N97" s="5" t="s">
        <v>27</v>
      </c>
      <c r="O97" s="5" t="s">
        <v>28</v>
      </c>
      <c r="P97" s="5" t="s">
        <v>29</v>
      </c>
    </row>
    <row r="98" spans="1:16" ht="11.25" customHeight="1">
      <c r="A98" s="6" t="s">
        <v>9</v>
      </c>
      <c r="B98" s="19" t="s">
        <v>30</v>
      </c>
      <c r="C98" s="19"/>
      <c r="D98" s="6" t="s">
        <v>31</v>
      </c>
      <c r="E98" s="6" t="s">
        <v>32</v>
      </c>
      <c r="F98" s="6" t="s">
        <v>33</v>
      </c>
      <c r="G98" s="6" t="s">
        <v>34</v>
      </c>
      <c r="H98" s="6" t="s">
        <v>35</v>
      </c>
      <c r="I98" s="6" t="s">
        <v>36</v>
      </c>
      <c r="J98" s="6" t="s">
        <v>37</v>
      </c>
      <c r="K98" s="6" t="s">
        <v>38</v>
      </c>
      <c r="L98" s="6" t="s">
        <v>39</v>
      </c>
      <c r="M98" s="6" t="s">
        <v>40</v>
      </c>
      <c r="N98" s="6" t="s">
        <v>41</v>
      </c>
      <c r="O98" s="6" t="s">
        <v>42</v>
      </c>
      <c r="P98" s="6" t="s">
        <v>43</v>
      </c>
    </row>
    <row r="99" spans="1:16" ht="11.25" customHeight="1">
      <c r="A99" s="20" t="s">
        <v>44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ht="11.25" customHeight="1">
      <c r="A100" s="7" t="s">
        <v>43</v>
      </c>
      <c r="B100" s="21" t="s">
        <v>301</v>
      </c>
      <c r="C100" s="22"/>
      <c r="D100" s="7" t="s">
        <v>33</v>
      </c>
      <c r="E100" s="7" t="s">
        <v>9</v>
      </c>
      <c r="F100" s="7" t="s">
        <v>9</v>
      </c>
      <c r="G100" s="7">
        <v>6</v>
      </c>
      <c r="H100" s="7" t="s">
        <v>41</v>
      </c>
      <c r="I100" s="7">
        <v>0</v>
      </c>
      <c r="J100" s="7">
        <v>0.35</v>
      </c>
      <c r="K100" s="7">
        <v>0.04</v>
      </c>
      <c r="L100" s="7">
        <v>0</v>
      </c>
      <c r="M100" s="7" t="s">
        <v>45</v>
      </c>
      <c r="N100" s="7" t="s">
        <v>46</v>
      </c>
      <c r="O100" s="7">
        <v>0</v>
      </c>
      <c r="P100" s="7">
        <v>0</v>
      </c>
    </row>
    <row r="101" spans="1:16" ht="21.75" customHeight="1">
      <c r="A101" s="7" t="s">
        <v>176</v>
      </c>
      <c r="B101" s="21" t="s">
        <v>322</v>
      </c>
      <c r="C101" s="22"/>
      <c r="D101" s="7" t="s">
        <v>48</v>
      </c>
      <c r="E101" s="7" t="s">
        <v>35</v>
      </c>
      <c r="F101" s="7" t="s">
        <v>35</v>
      </c>
      <c r="G101" s="7" t="s">
        <v>86</v>
      </c>
      <c r="H101" s="7" t="s">
        <v>177</v>
      </c>
      <c r="I101" s="7">
        <v>0.13</v>
      </c>
      <c r="J101" s="7">
        <v>0.84</v>
      </c>
      <c r="K101" s="7">
        <v>0.07</v>
      </c>
      <c r="L101" s="7">
        <v>0</v>
      </c>
      <c r="M101" s="7" t="s">
        <v>98</v>
      </c>
      <c r="N101" s="7" t="s">
        <v>178</v>
      </c>
      <c r="O101" s="7" t="s">
        <v>179</v>
      </c>
      <c r="P101" s="7" t="s">
        <v>9</v>
      </c>
    </row>
    <row r="102" spans="1:16" ht="21.75" customHeight="1">
      <c r="A102" s="7" t="s">
        <v>113</v>
      </c>
      <c r="B102" s="21" t="s">
        <v>274</v>
      </c>
      <c r="C102" s="22"/>
      <c r="D102" s="7" t="s">
        <v>70</v>
      </c>
      <c r="E102" s="7">
        <v>0</v>
      </c>
      <c r="F102" s="7">
        <v>0</v>
      </c>
      <c r="G102" s="7" t="s">
        <v>37</v>
      </c>
      <c r="H102" s="7" t="s">
        <v>114</v>
      </c>
      <c r="I102" s="7">
        <v>0</v>
      </c>
      <c r="J102" s="7">
        <v>0</v>
      </c>
      <c r="K102" s="7">
        <v>0</v>
      </c>
      <c r="L102" s="7">
        <v>0</v>
      </c>
      <c r="M102" s="7" t="s">
        <v>35</v>
      </c>
      <c r="N102" s="7">
        <v>0</v>
      </c>
      <c r="O102" s="7" t="s">
        <v>30</v>
      </c>
      <c r="P102" s="7">
        <v>0.03</v>
      </c>
    </row>
    <row r="103" spans="1:16" ht="21.75" customHeight="1">
      <c r="A103" s="7" t="s">
        <v>57</v>
      </c>
      <c r="B103" s="21" t="s">
        <v>290</v>
      </c>
      <c r="C103" s="22"/>
      <c r="D103" s="7" t="s">
        <v>66</v>
      </c>
      <c r="E103" s="7" t="s">
        <v>30</v>
      </c>
      <c r="F103" s="7">
        <v>0</v>
      </c>
      <c r="G103" s="7" t="s">
        <v>68</v>
      </c>
      <c r="H103" s="7" t="s">
        <v>90</v>
      </c>
      <c r="I103" s="7">
        <v>0</v>
      </c>
      <c r="J103" s="7">
        <v>0</v>
      </c>
      <c r="K103" s="7">
        <v>0</v>
      </c>
      <c r="L103" s="7">
        <v>0</v>
      </c>
      <c r="M103" s="7" t="s">
        <v>34</v>
      </c>
      <c r="N103" s="7" t="s">
        <v>115</v>
      </c>
      <c r="O103" s="7" t="s">
        <v>32</v>
      </c>
      <c r="P103" s="7">
        <v>0.27</v>
      </c>
    </row>
    <row r="104" spans="1:16" ht="11.25" customHeight="1">
      <c r="A104" s="25" t="s">
        <v>62</v>
      </c>
      <c r="B104" s="25"/>
      <c r="C104" s="25"/>
      <c r="D104" s="25"/>
      <c r="E104" s="7">
        <f>E103+E102+E101+E100</f>
        <v>10</v>
      </c>
      <c r="F104" s="7">
        <f aca="true" t="shared" si="11" ref="F104:P104">F103+F102+F101+F100</f>
        <v>8</v>
      </c>
      <c r="G104" s="7">
        <f t="shared" si="11"/>
        <v>95</v>
      </c>
      <c r="H104" s="7">
        <f t="shared" si="11"/>
        <v>234</v>
      </c>
      <c r="I104" s="7">
        <f t="shared" si="11"/>
        <v>0.13</v>
      </c>
      <c r="J104" s="7">
        <f t="shared" si="11"/>
        <v>1.19</v>
      </c>
      <c r="K104" s="7">
        <f t="shared" si="11"/>
        <v>0.11000000000000001</v>
      </c>
      <c r="L104" s="7">
        <f t="shared" si="11"/>
        <v>0</v>
      </c>
      <c r="M104" s="7">
        <f t="shared" si="11"/>
        <v>191</v>
      </c>
      <c r="N104" s="7">
        <f t="shared" si="11"/>
        <v>260</v>
      </c>
      <c r="O104" s="7">
        <f t="shared" si="11"/>
        <v>108</v>
      </c>
      <c r="P104" s="7">
        <f t="shared" si="11"/>
        <v>1.3</v>
      </c>
    </row>
    <row r="105" spans="1:16" ht="11.25" customHeight="1">
      <c r="A105" s="20" t="s">
        <v>64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ht="21.75" customHeight="1">
      <c r="A106" s="7" t="s">
        <v>181</v>
      </c>
      <c r="B106" s="21" t="s">
        <v>323</v>
      </c>
      <c r="C106" s="22"/>
      <c r="D106" s="7" t="s">
        <v>147</v>
      </c>
      <c r="E106" s="7" t="s">
        <v>9</v>
      </c>
      <c r="F106" s="7" t="s">
        <v>31</v>
      </c>
      <c r="G106" s="7" t="s">
        <v>36</v>
      </c>
      <c r="H106" s="7" t="s">
        <v>182</v>
      </c>
      <c r="I106" s="7">
        <v>0.03</v>
      </c>
      <c r="J106" s="7">
        <v>2.8</v>
      </c>
      <c r="K106" s="7">
        <v>3.42</v>
      </c>
      <c r="L106" s="7">
        <v>0</v>
      </c>
      <c r="M106" s="7" t="s">
        <v>154</v>
      </c>
      <c r="N106" s="7" t="s">
        <v>33</v>
      </c>
      <c r="O106" s="7" t="s">
        <v>68</v>
      </c>
      <c r="P106" s="7" t="s">
        <v>9</v>
      </c>
    </row>
    <row r="107" spans="1:16" ht="21.75" customHeight="1">
      <c r="A107" s="7" t="s">
        <v>79</v>
      </c>
      <c r="B107" s="21" t="s">
        <v>324</v>
      </c>
      <c r="C107" s="22"/>
      <c r="D107" s="7" t="s">
        <v>183</v>
      </c>
      <c r="E107" s="7" t="s">
        <v>31</v>
      </c>
      <c r="F107" s="7" t="s">
        <v>31</v>
      </c>
      <c r="G107" s="7" t="s">
        <v>147</v>
      </c>
      <c r="H107" s="7" t="s">
        <v>184</v>
      </c>
      <c r="I107" s="7">
        <v>0.11</v>
      </c>
      <c r="J107" s="7">
        <v>146.04</v>
      </c>
      <c r="K107" s="7">
        <v>0.97</v>
      </c>
      <c r="L107" s="7">
        <v>0</v>
      </c>
      <c r="M107" s="7" t="s">
        <v>138</v>
      </c>
      <c r="N107" s="7" t="s">
        <v>121</v>
      </c>
      <c r="O107" s="7" t="s">
        <v>85</v>
      </c>
      <c r="P107" s="7">
        <v>0.36</v>
      </c>
    </row>
    <row r="108" spans="1:16" ht="21.75" customHeight="1">
      <c r="A108" s="7" t="s">
        <v>185</v>
      </c>
      <c r="B108" s="21" t="s">
        <v>325</v>
      </c>
      <c r="C108" s="22"/>
      <c r="D108" s="7" t="s">
        <v>95</v>
      </c>
      <c r="E108" s="7" t="s">
        <v>31</v>
      </c>
      <c r="F108" s="7" t="s">
        <v>30</v>
      </c>
      <c r="G108" s="7" t="s">
        <v>164</v>
      </c>
      <c r="H108" s="7" t="s">
        <v>186</v>
      </c>
      <c r="I108" s="7">
        <v>0.17</v>
      </c>
      <c r="J108" s="7">
        <v>225.3</v>
      </c>
      <c r="K108" s="7">
        <v>3.62</v>
      </c>
      <c r="L108" s="7">
        <v>0</v>
      </c>
      <c r="M108" s="7" t="s">
        <v>182</v>
      </c>
      <c r="N108" s="7" t="s">
        <v>43</v>
      </c>
      <c r="O108" s="7" t="s">
        <v>180</v>
      </c>
      <c r="P108" s="7" t="s">
        <v>9</v>
      </c>
    </row>
    <row r="109" spans="1:16" ht="21.75" customHeight="1">
      <c r="A109" s="7" t="s">
        <v>81</v>
      </c>
      <c r="B109" s="21" t="s">
        <v>284</v>
      </c>
      <c r="C109" s="22"/>
      <c r="D109" s="7" t="s">
        <v>70</v>
      </c>
      <c r="E109" s="7">
        <v>0</v>
      </c>
      <c r="F109" s="7">
        <v>0</v>
      </c>
      <c r="G109" s="7" t="s">
        <v>82</v>
      </c>
      <c r="H109" s="7" t="s">
        <v>83</v>
      </c>
      <c r="I109" s="7">
        <v>0</v>
      </c>
      <c r="J109" s="7">
        <v>0</v>
      </c>
      <c r="K109" s="7">
        <v>0</v>
      </c>
      <c r="L109" s="7">
        <v>0</v>
      </c>
      <c r="M109" s="7" t="s">
        <v>40</v>
      </c>
      <c r="N109" s="7" t="s">
        <v>32</v>
      </c>
      <c r="O109" s="7" t="s">
        <v>33</v>
      </c>
      <c r="P109" s="7" t="s">
        <v>9</v>
      </c>
    </row>
    <row r="110" spans="1:16" ht="21.75" customHeight="1">
      <c r="A110" s="7" t="s">
        <v>57</v>
      </c>
      <c r="B110" s="21" t="s">
        <v>290</v>
      </c>
      <c r="C110" s="22"/>
      <c r="D110" s="7" t="s">
        <v>138</v>
      </c>
      <c r="E110" s="7" t="s">
        <v>30</v>
      </c>
      <c r="F110" s="7">
        <v>0</v>
      </c>
      <c r="G110" s="7" t="s">
        <v>41</v>
      </c>
      <c r="H110" s="7" t="s">
        <v>49</v>
      </c>
      <c r="I110" s="7">
        <v>0</v>
      </c>
      <c r="J110" s="7">
        <v>0</v>
      </c>
      <c r="K110" s="7">
        <v>0</v>
      </c>
      <c r="L110" s="7">
        <v>0</v>
      </c>
      <c r="M110" s="7" t="s">
        <v>33</v>
      </c>
      <c r="N110" s="7" t="s">
        <v>68</v>
      </c>
      <c r="O110" s="7" t="s">
        <v>32</v>
      </c>
      <c r="P110" s="7">
        <v>0.27</v>
      </c>
    </row>
    <row r="111" spans="1:16" ht="11.25" customHeight="1">
      <c r="A111" s="25" t="s">
        <v>84</v>
      </c>
      <c r="B111" s="25"/>
      <c r="C111" s="25"/>
      <c r="D111" s="25"/>
      <c r="E111" s="7">
        <f>E110+E109+E108+E107+E106</f>
        <v>9</v>
      </c>
      <c r="F111" s="7">
        <f aca="true" t="shared" si="12" ref="F111:P111">F110+F109+F108+F107+F106</f>
        <v>8</v>
      </c>
      <c r="G111" s="7">
        <f t="shared" si="12"/>
        <v>141</v>
      </c>
      <c r="H111" s="7">
        <f t="shared" si="12"/>
        <v>456</v>
      </c>
      <c r="I111" s="7">
        <f t="shared" si="12"/>
        <v>0.31000000000000005</v>
      </c>
      <c r="J111" s="7">
        <f t="shared" si="12"/>
        <v>374.14000000000004</v>
      </c>
      <c r="K111" s="7">
        <f t="shared" si="12"/>
        <v>8.01</v>
      </c>
      <c r="L111" s="7">
        <f t="shared" si="12"/>
        <v>0</v>
      </c>
      <c r="M111" s="7">
        <f t="shared" si="12"/>
        <v>113</v>
      </c>
      <c r="N111" s="7">
        <f t="shared" si="12"/>
        <v>57</v>
      </c>
      <c r="O111" s="7">
        <f t="shared" si="12"/>
        <v>165</v>
      </c>
      <c r="P111" s="7">
        <f t="shared" si="12"/>
        <v>3.63</v>
      </c>
    </row>
    <row r="112" spans="1:16" ht="11.25" customHeight="1">
      <c r="A112" s="20" t="s">
        <v>87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ht="21.75" customHeight="1">
      <c r="A113" s="7" t="s">
        <v>187</v>
      </c>
      <c r="B113" s="21" t="s">
        <v>326</v>
      </c>
      <c r="C113" s="22"/>
      <c r="D113" s="7" t="s">
        <v>78</v>
      </c>
      <c r="E113" s="7" t="s">
        <v>32</v>
      </c>
      <c r="F113" s="7" t="s">
        <v>33</v>
      </c>
      <c r="G113" s="7" t="s">
        <v>188</v>
      </c>
      <c r="H113" s="7" t="s">
        <v>189</v>
      </c>
      <c r="I113" s="7">
        <v>0.07</v>
      </c>
      <c r="J113" s="7">
        <v>0</v>
      </c>
      <c r="K113" s="7">
        <v>0.04</v>
      </c>
      <c r="L113" s="7">
        <v>0</v>
      </c>
      <c r="M113" s="7" t="s">
        <v>37</v>
      </c>
      <c r="N113" s="7" t="s">
        <v>56</v>
      </c>
      <c r="O113" s="7" t="s">
        <v>35</v>
      </c>
      <c r="P113" s="7" t="s">
        <v>9</v>
      </c>
    </row>
    <row r="114" spans="1:16" ht="21.75" customHeight="1">
      <c r="A114" s="7" t="s">
        <v>54</v>
      </c>
      <c r="B114" s="21" t="s">
        <v>315</v>
      </c>
      <c r="C114" s="22"/>
      <c r="D114" s="7" t="s">
        <v>95</v>
      </c>
      <c r="E114" s="7">
        <v>0</v>
      </c>
      <c r="F114" s="7">
        <v>0</v>
      </c>
      <c r="G114" s="7" t="s">
        <v>35</v>
      </c>
      <c r="H114" s="7" t="s">
        <v>96</v>
      </c>
      <c r="I114" s="7">
        <v>0</v>
      </c>
      <c r="J114" s="7">
        <v>0</v>
      </c>
      <c r="K114" s="7">
        <v>0</v>
      </c>
      <c r="L114" s="7">
        <v>0</v>
      </c>
      <c r="M114" s="7" t="s">
        <v>34</v>
      </c>
      <c r="N114" s="7">
        <v>0</v>
      </c>
      <c r="O114" s="7" t="s">
        <v>9</v>
      </c>
      <c r="P114" s="7">
        <v>0.03</v>
      </c>
    </row>
    <row r="115" spans="1:16" ht="21.75" customHeight="1">
      <c r="A115" s="7" t="s">
        <v>57</v>
      </c>
      <c r="B115" s="21" t="s">
        <v>290</v>
      </c>
      <c r="C115" s="22"/>
      <c r="D115" s="7" t="s">
        <v>138</v>
      </c>
      <c r="E115" s="7" t="s">
        <v>30</v>
      </c>
      <c r="F115" s="7">
        <v>0</v>
      </c>
      <c r="G115" s="7" t="s">
        <v>41</v>
      </c>
      <c r="H115" s="7" t="s">
        <v>49</v>
      </c>
      <c r="I115" s="7">
        <v>0</v>
      </c>
      <c r="J115" s="7">
        <v>0</v>
      </c>
      <c r="K115" s="7">
        <v>0</v>
      </c>
      <c r="L115" s="7">
        <v>0</v>
      </c>
      <c r="M115" s="7" t="s">
        <v>33</v>
      </c>
      <c r="N115" s="7" t="s">
        <v>68</v>
      </c>
      <c r="O115" s="7" t="s">
        <v>32</v>
      </c>
      <c r="P115" s="7">
        <v>0.27</v>
      </c>
    </row>
    <row r="116" spans="1:16" ht="11.25" customHeight="1">
      <c r="A116" s="25" t="s">
        <v>97</v>
      </c>
      <c r="B116" s="25"/>
      <c r="C116" s="25"/>
      <c r="D116" s="25"/>
      <c r="E116" s="7">
        <f>E115+E114+E113</f>
        <v>6</v>
      </c>
      <c r="F116" s="7">
        <f aca="true" t="shared" si="13" ref="F116:P116">F115+F114+F113</f>
        <v>5</v>
      </c>
      <c r="G116" s="7">
        <f t="shared" si="13"/>
        <v>82</v>
      </c>
      <c r="H116" s="7">
        <f t="shared" si="13"/>
        <v>263</v>
      </c>
      <c r="I116" s="7">
        <f t="shared" si="13"/>
        <v>0.07</v>
      </c>
      <c r="J116" s="7">
        <f t="shared" si="13"/>
        <v>0</v>
      </c>
      <c r="K116" s="7">
        <f t="shared" si="13"/>
        <v>0.04</v>
      </c>
      <c r="L116" s="7">
        <f t="shared" si="13"/>
        <v>0</v>
      </c>
      <c r="M116" s="7">
        <f t="shared" si="13"/>
        <v>20</v>
      </c>
      <c r="N116" s="7">
        <f t="shared" si="13"/>
        <v>53</v>
      </c>
      <c r="O116" s="7">
        <f t="shared" si="13"/>
        <v>12</v>
      </c>
      <c r="P116" s="7">
        <f t="shared" si="13"/>
        <v>1.3</v>
      </c>
    </row>
    <row r="117" spans="1:16" ht="11.25" customHeight="1">
      <c r="A117" s="20" t="s">
        <v>100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1:16" ht="21.75" customHeight="1">
      <c r="A118" s="7" t="s">
        <v>191</v>
      </c>
      <c r="B118" s="21" t="s">
        <v>285</v>
      </c>
      <c r="C118" s="22"/>
      <c r="D118" s="7" t="s">
        <v>95</v>
      </c>
      <c r="E118" s="7" t="s">
        <v>9</v>
      </c>
      <c r="F118" s="7">
        <v>0.24</v>
      </c>
      <c r="G118" s="7" t="s">
        <v>154</v>
      </c>
      <c r="H118" s="7" t="s">
        <v>94</v>
      </c>
      <c r="I118" s="7">
        <v>0</v>
      </c>
      <c r="J118" s="7" t="s">
        <v>79</v>
      </c>
      <c r="K118" s="7">
        <v>0</v>
      </c>
      <c r="L118" s="7">
        <v>0</v>
      </c>
      <c r="M118" s="7" t="s">
        <v>43</v>
      </c>
      <c r="N118" s="7" t="s">
        <v>30</v>
      </c>
      <c r="O118" s="7" t="s">
        <v>32</v>
      </c>
      <c r="P118" s="7">
        <v>0.06</v>
      </c>
    </row>
    <row r="119" spans="1:16" ht="11.25" customHeight="1">
      <c r="A119" s="25" t="s">
        <v>103</v>
      </c>
      <c r="B119" s="25"/>
      <c r="C119" s="25"/>
      <c r="D119" s="25"/>
      <c r="E119" s="7" t="s">
        <v>9</v>
      </c>
      <c r="F119" s="7"/>
      <c r="G119" s="7" t="s">
        <v>154</v>
      </c>
      <c r="H119" s="7" t="s">
        <v>94</v>
      </c>
      <c r="I119" s="7"/>
      <c r="J119" s="7" t="s">
        <v>79</v>
      </c>
      <c r="K119" s="7"/>
      <c r="L119" s="7"/>
      <c r="M119" s="7" t="s">
        <v>43</v>
      </c>
      <c r="N119" s="7" t="s">
        <v>30</v>
      </c>
      <c r="O119" s="7" t="s">
        <v>32</v>
      </c>
      <c r="P119" s="7"/>
    </row>
    <row r="120" spans="1:16" ht="11.25" customHeight="1">
      <c r="A120" s="25"/>
      <c r="B120" s="25"/>
      <c r="C120" s="25"/>
      <c r="D120" s="25"/>
      <c r="E120" s="7">
        <f>E119+E118</f>
        <v>2</v>
      </c>
      <c r="F120" s="7">
        <f aca="true" t="shared" si="14" ref="F120:P120">F119+F118</f>
        <v>0.24</v>
      </c>
      <c r="G120" s="7">
        <f t="shared" si="14"/>
        <v>44</v>
      </c>
      <c r="H120" s="7">
        <f t="shared" si="14"/>
        <v>198</v>
      </c>
      <c r="I120" s="7">
        <f t="shared" si="14"/>
        <v>0</v>
      </c>
      <c r="J120" s="7">
        <f t="shared" si="14"/>
        <v>132</v>
      </c>
      <c r="K120" s="7">
        <f t="shared" si="14"/>
        <v>0</v>
      </c>
      <c r="L120" s="7">
        <f t="shared" si="14"/>
        <v>0</v>
      </c>
      <c r="M120" s="7">
        <f t="shared" si="14"/>
        <v>30</v>
      </c>
      <c r="N120" s="7">
        <f t="shared" si="14"/>
        <v>4</v>
      </c>
      <c r="O120" s="7">
        <f t="shared" si="14"/>
        <v>8</v>
      </c>
      <c r="P120" s="7">
        <f t="shared" si="14"/>
        <v>0.06</v>
      </c>
    </row>
    <row r="121" spans="1:16" ht="11.25" customHeight="1">
      <c r="A121" s="1"/>
      <c r="K121" s="12"/>
      <c r="L121" s="12"/>
      <c r="M121" s="12"/>
      <c r="N121" s="12"/>
      <c r="O121" s="12"/>
      <c r="P121" s="12"/>
    </row>
    <row r="122" spans="1:16" ht="11.2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</row>
    <row r="123" spans="1:16" ht="11.25" customHeight="1">
      <c r="A123" s="2" t="s">
        <v>3</v>
      </c>
      <c r="E123" s="3" t="s">
        <v>4</v>
      </c>
      <c r="F123" s="14" t="s">
        <v>193</v>
      </c>
      <c r="G123" s="15"/>
      <c r="H123" s="15"/>
      <c r="I123" s="16" t="s">
        <v>6</v>
      </c>
      <c r="J123" s="16"/>
      <c r="K123" s="17" t="s">
        <v>7</v>
      </c>
      <c r="L123" s="17"/>
      <c r="M123" s="17"/>
      <c r="N123" s="17"/>
      <c r="O123" s="17"/>
      <c r="P123" s="17"/>
    </row>
    <row r="124" spans="4:16" ht="11.25" customHeight="1">
      <c r="D124" s="16" t="s">
        <v>8</v>
      </c>
      <c r="E124" s="16"/>
      <c r="F124" s="4" t="s">
        <v>9</v>
      </c>
      <c r="I124" s="16" t="s">
        <v>10</v>
      </c>
      <c r="J124" s="16"/>
      <c r="K124" s="18" t="s">
        <v>11</v>
      </c>
      <c r="L124" s="18"/>
      <c r="M124" s="18"/>
      <c r="N124" s="18"/>
      <c r="O124" s="18"/>
      <c r="P124" s="18"/>
    </row>
    <row r="125" spans="1:16" ht="21.75" customHeight="1">
      <c r="A125" s="9" t="s">
        <v>12</v>
      </c>
      <c r="B125" s="9" t="s">
        <v>13</v>
      </c>
      <c r="C125" s="9"/>
      <c r="D125" s="9" t="s">
        <v>14</v>
      </c>
      <c r="E125" s="11" t="s">
        <v>15</v>
      </c>
      <c r="F125" s="11"/>
      <c r="G125" s="11"/>
      <c r="H125" s="9" t="s">
        <v>16</v>
      </c>
      <c r="I125" s="11" t="s">
        <v>17</v>
      </c>
      <c r="J125" s="11"/>
      <c r="K125" s="11"/>
      <c r="L125" s="11"/>
      <c r="M125" s="11" t="s">
        <v>18</v>
      </c>
      <c r="N125" s="11"/>
      <c r="O125" s="11"/>
      <c r="P125" s="11"/>
    </row>
    <row r="126" spans="1:16" ht="21" customHeight="1">
      <c r="A126" s="10"/>
      <c r="B126" s="23"/>
      <c r="C126" s="24"/>
      <c r="D126" s="10"/>
      <c r="E126" s="5" t="s">
        <v>19</v>
      </c>
      <c r="F126" s="5" t="s">
        <v>20</v>
      </c>
      <c r="G126" s="5" t="s">
        <v>21</v>
      </c>
      <c r="H126" s="10"/>
      <c r="I126" s="5" t="s">
        <v>22</v>
      </c>
      <c r="J126" s="5" t="s">
        <v>23</v>
      </c>
      <c r="K126" s="5" t="s">
        <v>24</v>
      </c>
      <c r="L126" s="5" t="s">
        <v>25</v>
      </c>
      <c r="M126" s="5" t="s">
        <v>26</v>
      </c>
      <c r="N126" s="5" t="s">
        <v>27</v>
      </c>
      <c r="O126" s="5" t="s">
        <v>28</v>
      </c>
      <c r="P126" s="5" t="s">
        <v>29</v>
      </c>
    </row>
    <row r="127" spans="1:16" ht="11.25" customHeight="1">
      <c r="A127" s="6" t="s">
        <v>9</v>
      </c>
      <c r="B127" s="19" t="s">
        <v>30</v>
      </c>
      <c r="C127" s="19"/>
      <c r="D127" s="6" t="s">
        <v>31</v>
      </c>
      <c r="E127" s="6" t="s">
        <v>32</v>
      </c>
      <c r="F127" s="6" t="s">
        <v>33</v>
      </c>
      <c r="G127" s="6" t="s">
        <v>34</v>
      </c>
      <c r="H127" s="6" t="s">
        <v>35</v>
      </c>
      <c r="I127" s="6" t="s">
        <v>36</v>
      </c>
      <c r="J127" s="6" t="s">
        <v>37</v>
      </c>
      <c r="K127" s="6" t="s">
        <v>38</v>
      </c>
      <c r="L127" s="6" t="s">
        <v>39</v>
      </c>
      <c r="M127" s="6" t="s">
        <v>40</v>
      </c>
      <c r="N127" s="6" t="s">
        <v>41</v>
      </c>
      <c r="O127" s="6" t="s">
        <v>42</v>
      </c>
      <c r="P127" s="6" t="s">
        <v>43</v>
      </c>
    </row>
    <row r="128" spans="1:16" ht="11.25" customHeight="1">
      <c r="A128" s="20" t="s">
        <v>44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ht="21.75" customHeight="1">
      <c r="A129" s="7" t="s">
        <v>42</v>
      </c>
      <c r="B129" s="21" t="s">
        <v>316</v>
      </c>
      <c r="C129" s="22"/>
      <c r="D129" s="7" t="s">
        <v>33</v>
      </c>
      <c r="E129" s="7">
        <v>0.06</v>
      </c>
      <c r="F129" s="7" t="s">
        <v>32</v>
      </c>
      <c r="G129" s="7">
        <v>0.9</v>
      </c>
      <c r="H129" s="7" t="s">
        <v>56</v>
      </c>
      <c r="I129" s="7">
        <v>0</v>
      </c>
      <c r="J129" s="7">
        <v>0</v>
      </c>
      <c r="K129" s="7">
        <v>0.08</v>
      </c>
      <c r="L129" s="7">
        <v>0</v>
      </c>
      <c r="M129" s="7" t="s">
        <v>9</v>
      </c>
      <c r="N129" s="7" t="s">
        <v>9</v>
      </c>
      <c r="O129" s="7">
        <v>0.3</v>
      </c>
      <c r="P129" s="7">
        <v>0.2</v>
      </c>
    </row>
    <row r="130" spans="1:16" ht="21.75" customHeight="1">
      <c r="A130" s="7" t="s">
        <v>77</v>
      </c>
      <c r="B130" s="21" t="s">
        <v>327</v>
      </c>
      <c r="C130" s="22"/>
      <c r="D130" s="7" t="s">
        <v>48</v>
      </c>
      <c r="E130" s="7" t="s">
        <v>32</v>
      </c>
      <c r="F130" s="7" t="s">
        <v>35</v>
      </c>
      <c r="G130" s="7" t="s">
        <v>85</v>
      </c>
      <c r="H130" s="7" t="s">
        <v>145</v>
      </c>
      <c r="I130" s="7">
        <v>0.05</v>
      </c>
      <c r="J130" s="7">
        <v>0.8</v>
      </c>
      <c r="K130" s="7">
        <v>0.07</v>
      </c>
      <c r="L130" s="7">
        <v>0</v>
      </c>
      <c r="M130" s="7" t="s">
        <v>194</v>
      </c>
      <c r="N130" s="7" t="s">
        <v>195</v>
      </c>
      <c r="O130" s="7" t="s">
        <v>196</v>
      </c>
      <c r="P130" s="7" t="s">
        <v>9</v>
      </c>
    </row>
    <row r="131" spans="1:16" ht="21.75" customHeight="1">
      <c r="A131" s="7" t="s">
        <v>113</v>
      </c>
      <c r="B131" s="21" t="s">
        <v>274</v>
      </c>
      <c r="C131" s="22"/>
      <c r="D131" s="7" t="s">
        <v>70</v>
      </c>
      <c r="E131" s="7">
        <v>0</v>
      </c>
      <c r="F131" s="7">
        <v>0</v>
      </c>
      <c r="G131" s="7" t="s">
        <v>37</v>
      </c>
      <c r="H131" s="7" t="s">
        <v>114</v>
      </c>
      <c r="I131" s="7">
        <v>0</v>
      </c>
      <c r="J131" s="7">
        <v>0</v>
      </c>
      <c r="K131" s="7">
        <v>0</v>
      </c>
      <c r="L131" s="7">
        <v>0</v>
      </c>
      <c r="M131" s="7" t="s">
        <v>35</v>
      </c>
      <c r="N131" s="7">
        <v>0</v>
      </c>
      <c r="O131" s="7" t="s">
        <v>30</v>
      </c>
      <c r="P131" s="7">
        <v>0.3</v>
      </c>
    </row>
    <row r="132" spans="1:16" ht="21.75" customHeight="1">
      <c r="A132" s="7" t="s">
        <v>57</v>
      </c>
      <c r="B132" s="21" t="s">
        <v>290</v>
      </c>
      <c r="C132" s="22"/>
      <c r="D132" s="7" t="s">
        <v>58</v>
      </c>
      <c r="E132" s="7" t="s">
        <v>31</v>
      </c>
      <c r="F132" s="7">
        <v>0</v>
      </c>
      <c r="G132" s="7" t="s">
        <v>59</v>
      </c>
      <c r="H132" s="7" t="s">
        <v>60</v>
      </c>
      <c r="I132" s="7">
        <v>0</v>
      </c>
      <c r="J132" s="7">
        <v>0</v>
      </c>
      <c r="K132" s="7">
        <v>0</v>
      </c>
      <c r="L132" s="7">
        <v>0</v>
      </c>
      <c r="M132" s="7" t="s">
        <v>35</v>
      </c>
      <c r="N132" s="7" t="s">
        <v>61</v>
      </c>
      <c r="O132" s="7" t="s">
        <v>33</v>
      </c>
      <c r="P132" s="7">
        <v>0.27</v>
      </c>
    </row>
    <row r="133" spans="1:16" ht="11.25" customHeight="1">
      <c r="A133" s="25" t="s">
        <v>62</v>
      </c>
      <c r="B133" s="25"/>
      <c r="C133" s="25"/>
      <c r="D133" s="25"/>
      <c r="E133" s="7">
        <f>E132+E131+E130+E129</f>
        <v>7.06</v>
      </c>
      <c r="F133" s="7">
        <f aca="true" t="shared" si="15" ref="F133:P133">F132+F131+F130+F129</f>
        <v>11</v>
      </c>
      <c r="G133" s="7">
        <f t="shared" si="15"/>
        <v>78.9</v>
      </c>
      <c r="H133" s="7">
        <f t="shared" si="15"/>
        <v>345</v>
      </c>
      <c r="I133" s="7">
        <f t="shared" si="15"/>
        <v>0.05</v>
      </c>
      <c r="J133" s="7">
        <f t="shared" si="15"/>
        <v>0.8</v>
      </c>
      <c r="K133" s="7">
        <f t="shared" si="15"/>
        <v>0.15000000000000002</v>
      </c>
      <c r="L133" s="7">
        <f t="shared" si="15"/>
        <v>0</v>
      </c>
      <c r="M133" s="7">
        <f t="shared" si="15"/>
        <v>143</v>
      </c>
      <c r="N133" s="7">
        <f t="shared" si="15"/>
        <v>125</v>
      </c>
      <c r="O133" s="7">
        <f t="shared" si="15"/>
        <v>111.3</v>
      </c>
      <c r="P133" s="7">
        <f t="shared" si="15"/>
        <v>1.77</v>
      </c>
    </row>
    <row r="134" spans="1:16" ht="11.25" customHeight="1">
      <c r="A134" s="20" t="s">
        <v>64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ht="21.75" customHeight="1">
      <c r="A135" s="7" t="s">
        <v>118</v>
      </c>
      <c r="B135" s="21" t="s">
        <v>328</v>
      </c>
      <c r="C135" s="22"/>
      <c r="D135" s="7" t="s">
        <v>66</v>
      </c>
      <c r="E135" s="7" t="s">
        <v>9</v>
      </c>
      <c r="F135" s="7" t="s">
        <v>33</v>
      </c>
      <c r="G135" s="7" t="s">
        <v>33</v>
      </c>
      <c r="H135" s="7" t="s">
        <v>119</v>
      </c>
      <c r="I135" s="7">
        <v>0.015</v>
      </c>
      <c r="J135" s="7" t="s">
        <v>41</v>
      </c>
      <c r="K135" s="7">
        <v>0</v>
      </c>
      <c r="L135" s="7">
        <v>0</v>
      </c>
      <c r="M135" s="7">
        <v>22.8</v>
      </c>
      <c r="N135" s="7">
        <v>0</v>
      </c>
      <c r="O135" s="7">
        <v>8.66</v>
      </c>
      <c r="P135" s="7">
        <v>0.805</v>
      </c>
    </row>
    <row r="136" spans="1:16" ht="21.75" customHeight="1">
      <c r="A136" s="7" t="s">
        <v>199</v>
      </c>
      <c r="B136" s="21" t="s">
        <v>329</v>
      </c>
      <c r="C136" s="22"/>
      <c r="D136" s="7" t="s">
        <v>149</v>
      </c>
      <c r="E136" s="7" t="s">
        <v>9</v>
      </c>
      <c r="F136" s="7" t="s">
        <v>32</v>
      </c>
      <c r="G136" s="7" t="s">
        <v>31</v>
      </c>
      <c r="H136" s="7" t="s">
        <v>73</v>
      </c>
      <c r="I136" s="7">
        <v>0.01</v>
      </c>
      <c r="J136" s="7">
        <v>1.14</v>
      </c>
      <c r="K136" s="7">
        <v>0.73</v>
      </c>
      <c r="L136" s="7">
        <v>0</v>
      </c>
      <c r="M136" s="7" t="s">
        <v>76</v>
      </c>
      <c r="N136" s="7" t="s">
        <v>42</v>
      </c>
      <c r="O136" s="7" t="s">
        <v>37</v>
      </c>
      <c r="P136" s="7">
        <v>0.29</v>
      </c>
    </row>
    <row r="137" spans="1:16" ht="21.75" customHeight="1">
      <c r="A137" s="7" t="s">
        <v>51</v>
      </c>
      <c r="B137" s="21" t="s">
        <v>305</v>
      </c>
      <c r="C137" s="22"/>
      <c r="D137" s="7" t="s">
        <v>72</v>
      </c>
      <c r="E137" s="7" t="s">
        <v>73</v>
      </c>
      <c r="F137" s="7" t="s">
        <v>41</v>
      </c>
      <c r="G137" s="7" t="s">
        <v>9</v>
      </c>
      <c r="H137" s="7" t="s">
        <v>74</v>
      </c>
      <c r="I137" s="7">
        <v>0.05</v>
      </c>
      <c r="J137" s="7">
        <v>0.22</v>
      </c>
      <c r="K137" s="7">
        <v>0.05</v>
      </c>
      <c r="L137" s="7">
        <v>0</v>
      </c>
      <c r="M137" s="7" t="s">
        <v>40</v>
      </c>
      <c r="N137" s="7" t="s">
        <v>75</v>
      </c>
      <c r="O137" s="7" t="s">
        <v>76</v>
      </c>
      <c r="P137" s="7" t="s">
        <v>30</v>
      </c>
    </row>
    <row r="138" spans="1:16" ht="21.75" customHeight="1">
      <c r="A138" s="7" t="s">
        <v>200</v>
      </c>
      <c r="B138" s="21" t="s">
        <v>330</v>
      </c>
      <c r="C138" s="22"/>
      <c r="D138" s="7" t="s">
        <v>92</v>
      </c>
      <c r="E138" s="7" t="s">
        <v>30</v>
      </c>
      <c r="F138" s="7" t="s">
        <v>33</v>
      </c>
      <c r="G138" s="7" t="s">
        <v>42</v>
      </c>
      <c r="H138" s="7" t="s">
        <v>201</v>
      </c>
      <c r="I138" s="7">
        <v>0.13</v>
      </c>
      <c r="J138" s="7" t="s">
        <v>59</v>
      </c>
      <c r="K138" s="7">
        <v>0.02</v>
      </c>
      <c r="L138" s="7">
        <v>0.13</v>
      </c>
      <c r="M138" s="7">
        <v>8.9</v>
      </c>
      <c r="N138" s="7">
        <v>49.09</v>
      </c>
      <c r="O138" s="7">
        <v>19.09</v>
      </c>
      <c r="P138" s="7">
        <v>0.76</v>
      </c>
    </row>
    <row r="139" spans="1:16" ht="21.75" customHeight="1">
      <c r="A139" s="7" t="s">
        <v>128</v>
      </c>
      <c r="B139" s="21" t="s">
        <v>286</v>
      </c>
      <c r="C139" s="22"/>
      <c r="D139" s="7" t="s">
        <v>55</v>
      </c>
      <c r="E139" s="7">
        <v>0</v>
      </c>
      <c r="F139" s="7">
        <v>0</v>
      </c>
      <c r="G139" s="7" t="s">
        <v>115</v>
      </c>
      <c r="H139" s="7" t="s">
        <v>129</v>
      </c>
      <c r="I139" s="7">
        <v>0</v>
      </c>
      <c r="J139" s="7">
        <v>0</v>
      </c>
      <c r="K139" s="7">
        <v>0</v>
      </c>
      <c r="L139" s="7">
        <v>0</v>
      </c>
      <c r="M139" s="7" t="s">
        <v>37</v>
      </c>
      <c r="N139" s="7">
        <v>0</v>
      </c>
      <c r="O139" s="7" t="s">
        <v>30</v>
      </c>
      <c r="P139" s="7">
        <v>0.3</v>
      </c>
    </row>
    <row r="140" spans="1:16" ht="21.75" customHeight="1">
      <c r="A140" s="7" t="s">
        <v>57</v>
      </c>
      <c r="B140" s="21" t="s">
        <v>290</v>
      </c>
      <c r="C140" s="22"/>
      <c r="D140" s="7" t="s">
        <v>66</v>
      </c>
      <c r="E140" s="7" t="s">
        <v>30</v>
      </c>
      <c r="F140" s="7">
        <v>0</v>
      </c>
      <c r="G140" s="7" t="s">
        <v>68</v>
      </c>
      <c r="H140" s="7" t="s">
        <v>90</v>
      </c>
      <c r="I140" s="7">
        <v>0</v>
      </c>
      <c r="J140" s="7">
        <v>0</v>
      </c>
      <c r="K140" s="7">
        <v>0</v>
      </c>
      <c r="L140" s="7">
        <v>0</v>
      </c>
      <c r="M140" s="7" t="s">
        <v>34</v>
      </c>
      <c r="N140" s="7" t="s">
        <v>115</v>
      </c>
      <c r="O140" s="7" t="s">
        <v>32</v>
      </c>
      <c r="P140" s="7">
        <v>0.27</v>
      </c>
    </row>
    <row r="141" spans="1:16" ht="11.25" customHeight="1">
      <c r="A141" s="25" t="s">
        <v>84</v>
      </c>
      <c r="B141" s="25"/>
      <c r="C141" s="25"/>
      <c r="D141" s="25"/>
      <c r="E141" s="7">
        <f>E140+E139+E138+E137+E136+E135</f>
        <v>49</v>
      </c>
      <c r="F141" s="7">
        <f aca="true" t="shared" si="16" ref="F141:P141">F140+F139+F138+F137+F136+F135</f>
        <v>27</v>
      </c>
      <c r="G141" s="7">
        <f t="shared" si="16"/>
        <v>59</v>
      </c>
      <c r="H141" s="7">
        <f t="shared" si="16"/>
        <v>536</v>
      </c>
      <c r="I141" s="7">
        <f t="shared" si="16"/>
        <v>0.20500000000000002</v>
      </c>
      <c r="J141" s="7">
        <f t="shared" si="16"/>
        <v>32.36</v>
      </c>
      <c r="K141" s="7">
        <f t="shared" si="16"/>
        <v>0.8</v>
      </c>
      <c r="L141" s="7">
        <f t="shared" si="16"/>
        <v>0.13</v>
      </c>
      <c r="M141" s="7">
        <f t="shared" si="16"/>
        <v>77.7</v>
      </c>
      <c r="N141" s="7">
        <f t="shared" si="16"/>
        <v>244.09</v>
      </c>
      <c r="O141" s="7">
        <f t="shared" si="16"/>
        <v>61.75</v>
      </c>
      <c r="P141" s="7">
        <f t="shared" si="16"/>
        <v>4.425</v>
      </c>
    </row>
    <row r="142" spans="1:16" ht="11.25" customHeight="1">
      <c r="A142" s="20" t="s">
        <v>87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1:16" ht="21.75" customHeight="1">
      <c r="A143" s="7" t="s">
        <v>197</v>
      </c>
      <c r="B143" s="21" t="s">
        <v>331</v>
      </c>
      <c r="C143" s="22"/>
      <c r="D143" s="7" t="s">
        <v>95</v>
      </c>
      <c r="E143" s="7" t="s">
        <v>31</v>
      </c>
      <c r="F143" s="7" t="s">
        <v>32</v>
      </c>
      <c r="G143" s="7" t="s">
        <v>61</v>
      </c>
      <c r="H143" s="7" t="s">
        <v>202</v>
      </c>
      <c r="I143" s="7">
        <v>0.05</v>
      </c>
      <c r="J143" s="7">
        <v>0.9</v>
      </c>
      <c r="K143" s="7">
        <v>0.04</v>
      </c>
      <c r="L143" s="7">
        <v>0</v>
      </c>
      <c r="M143" s="7" t="s">
        <v>203</v>
      </c>
      <c r="N143" s="7" t="s">
        <v>130</v>
      </c>
      <c r="O143" s="7" t="s">
        <v>204</v>
      </c>
      <c r="P143" s="7">
        <v>0.27</v>
      </c>
    </row>
    <row r="144" spans="1:16" ht="11.25" customHeight="1">
      <c r="A144" s="7" t="s">
        <v>54</v>
      </c>
      <c r="B144" s="21" t="s">
        <v>287</v>
      </c>
      <c r="C144" s="22"/>
      <c r="D144" s="7" t="s">
        <v>55</v>
      </c>
      <c r="E144" s="7">
        <v>0</v>
      </c>
      <c r="F144" s="7">
        <v>0</v>
      </c>
      <c r="G144" s="7" t="s">
        <v>38</v>
      </c>
      <c r="H144" s="7" t="s">
        <v>56</v>
      </c>
      <c r="I144" s="7">
        <v>0</v>
      </c>
      <c r="J144" s="7">
        <v>0</v>
      </c>
      <c r="K144" s="7">
        <v>0</v>
      </c>
      <c r="L144" s="7">
        <v>0</v>
      </c>
      <c r="M144" s="7" t="s">
        <v>36</v>
      </c>
      <c r="N144" s="7">
        <v>0</v>
      </c>
      <c r="O144" s="7" t="s">
        <v>30</v>
      </c>
      <c r="P144" s="7">
        <v>0.3</v>
      </c>
    </row>
    <row r="145" spans="1:16" ht="11.25" customHeight="1">
      <c r="A145" s="7" t="s">
        <v>205</v>
      </c>
      <c r="B145" s="21" t="s">
        <v>288</v>
      </c>
      <c r="C145" s="22"/>
      <c r="D145" s="7" t="s">
        <v>72</v>
      </c>
      <c r="E145" s="7">
        <v>3.79</v>
      </c>
      <c r="F145" s="7">
        <v>0.8</v>
      </c>
      <c r="G145" s="7">
        <v>47.18</v>
      </c>
      <c r="H145" s="7">
        <v>114.9</v>
      </c>
      <c r="I145" s="7">
        <v>0.05</v>
      </c>
      <c r="J145" s="7">
        <v>0.16</v>
      </c>
      <c r="K145" s="7">
        <v>0.06</v>
      </c>
      <c r="L145" s="7">
        <v>0</v>
      </c>
      <c r="M145" s="7">
        <v>31.6</v>
      </c>
      <c r="N145" s="7">
        <v>42.7</v>
      </c>
      <c r="O145" s="7">
        <v>25.5</v>
      </c>
      <c r="P145" s="7">
        <v>0.45</v>
      </c>
    </row>
    <row r="146" spans="1:16" ht="11.25" customHeight="1">
      <c r="A146" s="25" t="s">
        <v>97</v>
      </c>
      <c r="B146" s="25"/>
      <c r="C146" s="25"/>
      <c r="D146" s="25"/>
      <c r="E146" s="7">
        <f>E145+E144+E143</f>
        <v>6.79</v>
      </c>
      <c r="F146" s="7">
        <f aca="true" t="shared" si="17" ref="F146:P146">F145+F144+F143</f>
        <v>4.8</v>
      </c>
      <c r="G146" s="7">
        <f t="shared" si="17"/>
        <v>80.18</v>
      </c>
      <c r="H146" s="7">
        <f t="shared" si="17"/>
        <v>257.9</v>
      </c>
      <c r="I146" s="7">
        <f t="shared" si="17"/>
        <v>0.1</v>
      </c>
      <c r="J146" s="7">
        <f t="shared" si="17"/>
        <v>1.06</v>
      </c>
      <c r="K146" s="7">
        <f t="shared" si="17"/>
        <v>0.1</v>
      </c>
      <c r="L146" s="7">
        <f t="shared" si="17"/>
        <v>0</v>
      </c>
      <c r="M146" s="7">
        <f t="shared" si="17"/>
        <v>155.6</v>
      </c>
      <c r="N146" s="7">
        <f t="shared" si="17"/>
        <v>121.7</v>
      </c>
      <c r="O146" s="7">
        <f t="shared" si="17"/>
        <v>120.5</v>
      </c>
      <c r="P146" s="7">
        <f t="shared" si="17"/>
        <v>1.02</v>
      </c>
    </row>
    <row r="147" spans="1:16" ht="11.25" customHeight="1">
      <c r="A147" s="20" t="s">
        <v>100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1:16" ht="11.25" customHeight="1">
      <c r="A148" s="7" t="s">
        <v>140</v>
      </c>
      <c r="B148" s="21" t="s">
        <v>279</v>
      </c>
      <c r="C148" s="22"/>
      <c r="D148" s="7" t="s">
        <v>95</v>
      </c>
      <c r="E148" s="7">
        <v>0</v>
      </c>
      <c r="F148" s="7">
        <v>0</v>
      </c>
      <c r="G148" s="7" t="s">
        <v>122</v>
      </c>
      <c r="H148" s="7" t="s">
        <v>141</v>
      </c>
      <c r="I148" s="7">
        <v>0</v>
      </c>
      <c r="J148" s="7">
        <v>0</v>
      </c>
      <c r="K148" s="7">
        <v>0</v>
      </c>
      <c r="L148" s="7">
        <v>0</v>
      </c>
      <c r="M148" s="7" t="s">
        <v>43</v>
      </c>
      <c r="N148" s="7" t="s">
        <v>37</v>
      </c>
      <c r="O148" s="7">
        <v>0</v>
      </c>
      <c r="P148" s="7">
        <v>0.03</v>
      </c>
    </row>
    <row r="149" spans="1:16" ht="11.25" customHeight="1">
      <c r="A149" s="25" t="s">
        <v>103</v>
      </c>
      <c r="B149" s="25"/>
      <c r="C149" s="25"/>
      <c r="D149" s="25"/>
      <c r="E149" s="7"/>
      <c r="F149" s="7"/>
      <c r="G149" s="7" t="s">
        <v>122</v>
      </c>
      <c r="H149" s="7" t="s">
        <v>141</v>
      </c>
      <c r="I149" s="7"/>
      <c r="J149" s="7"/>
      <c r="K149" s="7"/>
      <c r="L149" s="7"/>
      <c r="M149" s="7" t="s">
        <v>43</v>
      </c>
      <c r="N149" s="7" t="s">
        <v>37</v>
      </c>
      <c r="O149" s="7"/>
      <c r="P149" s="7"/>
    </row>
    <row r="150" spans="1:16" ht="11.25" customHeight="1">
      <c r="A150" s="25" t="s">
        <v>104</v>
      </c>
      <c r="B150" s="25"/>
      <c r="C150" s="25"/>
      <c r="D150" s="25"/>
      <c r="E150" s="7" t="s">
        <v>134</v>
      </c>
      <c r="F150" s="7" t="s">
        <v>71</v>
      </c>
      <c r="G150" s="7" t="s">
        <v>206</v>
      </c>
      <c r="H150" s="7" t="s">
        <v>207</v>
      </c>
      <c r="I150" s="7"/>
      <c r="J150" s="7" t="s">
        <v>123</v>
      </c>
      <c r="K150" s="7"/>
      <c r="L150" s="7"/>
      <c r="M150" s="7" t="s">
        <v>208</v>
      </c>
      <c r="N150" s="7" t="s">
        <v>209</v>
      </c>
      <c r="O150" s="7" t="s">
        <v>210</v>
      </c>
      <c r="P150" s="7" t="s">
        <v>31</v>
      </c>
    </row>
    <row r="151" spans="1:16" ht="11.25" customHeight="1">
      <c r="A151" s="1"/>
      <c r="K151" s="12"/>
      <c r="L151" s="12"/>
      <c r="M151" s="12"/>
      <c r="N151" s="12"/>
      <c r="O151" s="12"/>
      <c r="P151" s="12"/>
    </row>
    <row r="152" spans="1:16" ht="11.2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</row>
    <row r="153" spans="1:16" ht="11.25" customHeight="1">
      <c r="A153" s="2" t="s">
        <v>3</v>
      </c>
      <c r="E153" s="3" t="s">
        <v>4</v>
      </c>
      <c r="F153" s="14" t="s">
        <v>5</v>
      </c>
      <c r="G153" s="15"/>
      <c r="H153" s="15"/>
      <c r="I153" s="16" t="s">
        <v>6</v>
      </c>
      <c r="J153" s="16"/>
      <c r="K153" s="17" t="s">
        <v>7</v>
      </c>
      <c r="L153" s="17"/>
      <c r="M153" s="17"/>
      <c r="N153" s="17"/>
      <c r="O153" s="17"/>
      <c r="P153" s="17"/>
    </row>
    <row r="154" spans="4:16" ht="11.25" customHeight="1">
      <c r="D154" s="16" t="s">
        <v>8</v>
      </c>
      <c r="E154" s="16"/>
      <c r="F154" s="4" t="s">
        <v>30</v>
      </c>
      <c r="I154" s="16" t="s">
        <v>10</v>
      </c>
      <c r="J154" s="16"/>
      <c r="K154" s="18" t="s">
        <v>11</v>
      </c>
      <c r="L154" s="18"/>
      <c r="M154" s="18"/>
      <c r="N154" s="18"/>
      <c r="O154" s="18"/>
      <c r="P154" s="18"/>
    </row>
    <row r="155" spans="1:16" ht="21.75" customHeight="1">
      <c r="A155" s="9" t="s">
        <v>12</v>
      </c>
      <c r="B155" s="9" t="s">
        <v>13</v>
      </c>
      <c r="C155" s="9"/>
      <c r="D155" s="9" t="s">
        <v>14</v>
      </c>
      <c r="E155" s="11" t="s">
        <v>15</v>
      </c>
      <c r="F155" s="11"/>
      <c r="G155" s="11"/>
      <c r="H155" s="9" t="s">
        <v>16</v>
      </c>
      <c r="I155" s="11" t="s">
        <v>17</v>
      </c>
      <c r="J155" s="11"/>
      <c r="K155" s="11"/>
      <c r="L155" s="11"/>
      <c r="M155" s="11" t="s">
        <v>18</v>
      </c>
      <c r="N155" s="11"/>
      <c r="O155" s="11"/>
      <c r="P155" s="11"/>
    </row>
    <row r="156" spans="1:16" ht="21" customHeight="1">
      <c r="A156" s="10"/>
      <c r="B156" s="23"/>
      <c r="C156" s="24"/>
      <c r="D156" s="10"/>
      <c r="E156" s="5" t="s">
        <v>19</v>
      </c>
      <c r="F156" s="5" t="s">
        <v>20</v>
      </c>
      <c r="G156" s="5" t="s">
        <v>21</v>
      </c>
      <c r="H156" s="10"/>
      <c r="I156" s="5" t="s">
        <v>22</v>
      </c>
      <c r="J156" s="5" t="s">
        <v>23</v>
      </c>
      <c r="K156" s="5" t="s">
        <v>24</v>
      </c>
      <c r="L156" s="5" t="s">
        <v>25</v>
      </c>
      <c r="M156" s="5" t="s">
        <v>26</v>
      </c>
      <c r="N156" s="5" t="s">
        <v>27</v>
      </c>
      <c r="O156" s="5" t="s">
        <v>28</v>
      </c>
      <c r="P156" s="5" t="s">
        <v>29</v>
      </c>
    </row>
    <row r="157" spans="1:16" ht="11.25" customHeight="1">
      <c r="A157" s="6" t="s">
        <v>9</v>
      </c>
      <c r="B157" s="19" t="s">
        <v>30</v>
      </c>
      <c r="C157" s="19"/>
      <c r="D157" s="6" t="s">
        <v>31</v>
      </c>
      <c r="E157" s="6" t="s">
        <v>32</v>
      </c>
      <c r="F157" s="6" t="s">
        <v>33</v>
      </c>
      <c r="G157" s="6" t="s">
        <v>34</v>
      </c>
      <c r="H157" s="6" t="s">
        <v>35</v>
      </c>
      <c r="I157" s="6" t="s">
        <v>36</v>
      </c>
      <c r="J157" s="6" t="s">
        <v>37</v>
      </c>
      <c r="K157" s="6" t="s">
        <v>38</v>
      </c>
      <c r="L157" s="6" t="s">
        <v>39</v>
      </c>
      <c r="M157" s="6" t="s">
        <v>40</v>
      </c>
      <c r="N157" s="6" t="s">
        <v>41</v>
      </c>
      <c r="O157" s="6" t="s">
        <v>42</v>
      </c>
      <c r="P157" s="6" t="s">
        <v>43</v>
      </c>
    </row>
    <row r="158" spans="1:16" ht="11.25" customHeight="1">
      <c r="A158" s="20" t="s">
        <v>44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1:16" ht="21.75" customHeight="1">
      <c r="A159" s="7" t="s">
        <v>42</v>
      </c>
      <c r="B159" s="21" t="s">
        <v>316</v>
      </c>
      <c r="C159" s="22"/>
      <c r="D159" s="7" t="s">
        <v>33</v>
      </c>
      <c r="E159" s="7">
        <v>0.06</v>
      </c>
      <c r="F159" s="7" t="s">
        <v>32</v>
      </c>
      <c r="G159" s="7">
        <v>0.9</v>
      </c>
      <c r="H159" s="7" t="s">
        <v>56</v>
      </c>
      <c r="I159" s="7">
        <v>0</v>
      </c>
      <c r="J159" s="7">
        <v>0</v>
      </c>
      <c r="K159" s="7">
        <v>0.08</v>
      </c>
      <c r="L159" s="7">
        <v>0</v>
      </c>
      <c r="M159" s="7" t="s">
        <v>9</v>
      </c>
      <c r="N159" s="7" t="s">
        <v>9</v>
      </c>
      <c r="O159" s="7">
        <v>0.3</v>
      </c>
      <c r="P159" s="7">
        <v>0.2</v>
      </c>
    </row>
    <row r="160" spans="1:16" ht="26.25" customHeight="1">
      <c r="A160" s="7" t="s">
        <v>109</v>
      </c>
      <c r="B160" s="21" t="s">
        <v>345</v>
      </c>
      <c r="C160" s="22"/>
      <c r="D160" s="7" t="s">
        <v>48</v>
      </c>
      <c r="E160" s="7" t="s">
        <v>33</v>
      </c>
      <c r="F160" s="7" t="s">
        <v>35</v>
      </c>
      <c r="G160" s="7" t="s">
        <v>110</v>
      </c>
      <c r="H160" s="7" t="s">
        <v>111</v>
      </c>
      <c r="I160" s="7">
        <v>0.06</v>
      </c>
      <c r="J160" s="7">
        <v>0.75</v>
      </c>
      <c r="K160" s="7">
        <v>0.06</v>
      </c>
      <c r="L160" s="7">
        <v>0</v>
      </c>
      <c r="M160" s="7" t="s">
        <v>93</v>
      </c>
      <c r="N160" s="7" t="s">
        <v>112</v>
      </c>
      <c r="O160" s="7" t="s">
        <v>94</v>
      </c>
      <c r="P160" s="7" t="s">
        <v>9</v>
      </c>
    </row>
    <row r="161" spans="1:16" ht="21.75" customHeight="1">
      <c r="A161" s="7" t="s">
        <v>161</v>
      </c>
      <c r="B161" s="21" t="s">
        <v>332</v>
      </c>
      <c r="C161" s="22"/>
      <c r="D161" s="7" t="s">
        <v>70</v>
      </c>
      <c r="E161" s="7" t="s">
        <v>9</v>
      </c>
      <c r="F161" s="7" t="s">
        <v>9</v>
      </c>
      <c r="G161" s="7" t="s">
        <v>39</v>
      </c>
      <c r="H161" s="7" t="s">
        <v>211</v>
      </c>
      <c r="I161" s="7">
        <v>0.01</v>
      </c>
      <c r="J161" s="7">
        <v>0.45</v>
      </c>
      <c r="K161" s="7">
        <v>0.01</v>
      </c>
      <c r="L161" s="7">
        <v>0</v>
      </c>
      <c r="M161" s="7" t="s">
        <v>116</v>
      </c>
      <c r="N161" s="7" t="s">
        <v>132</v>
      </c>
      <c r="O161" s="7" t="s">
        <v>212</v>
      </c>
      <c r="P161" s="7">
        <v>0.07</v>
      </c>
    </row>
    <row r="162" spans="1:16" ht="21.75" customHeight="1">
      <c r="A162" s="7" t="s">
        <v>57</v>
      </c>
      <c r="B162" s="21" t="s">
        <v>290</v>
      </c>
      <c r="C162" s="22"/>
      <c r="D162" s="7" t="s">
        <v>66</v>
      </c>
      <c r="E162" s="7" t="s">
        <v>30</v>
      </c>
      <c r="F162" s="7">
        <v>0</v>
      </c>
      <c r="G162" s="7" t="s">
        <v>68</v>
      </c>
      <c r="H162" s="7" t="s">
        <v>90</v>
      </c>
      <c r="I162" s="7">
        <v>0</v>
      </c>
      <c r="J162" s="7">
        <v>0</v>
      </c>
      <c r="K162" s="7">
        <v>0</v>
      </c>
      <c r="L162" s="7">
        <v>0</v>
      </c>
      <c r="M162" s="7" t="s">
        <v>34</v>
      </c>
      <c r="N162" s="7" t="s">
        <v>115</v>
      </c>
      <c r="O162" s="7" t="s">
        <v>32</v>
      </c>
      <c r="P162" s="7">
        <v>0.27</v>
      </c>
    </row>
    <row r="163" spans="1:16" ht="11.25" customHeight="1">
      <c r="A163" s="25" t="s">
        <v>62</v>
      </c>
      <c r="B163" s="25"/>
      <c r="C163" s="25"/>
      <c r="D163" s="25"/>
      <c r="E163" s="7">
        <f>E162+E161+E160+E159</f>
        <v>8.06</v>
      </c>
      <c r="F163" s="7">
        <f aca="true" t="shared" si="18" ref="F163:P163">F162+F161+F160+F159</f>
        <v>12</v>
      </c>
      <c r="G163" s="7">
        <f t="shared" si="18"/>
        <v>73.9</v>
      </c>
      <c r="H163" s="7">
        <f t="shared" si="18"/>
        <v>349</v>
      </c>
      <c r="I163" s="7">
        <f t="shared" si="18"/>
        <v>0.06999999999999999</v>
      </c>
      <c r="J163" s="7">
        <f t="shared" si="18"/>
        <v>1.2</v>
      </c>
      <c r="K163" s="7">
        <f t="shared" si="18"/>
        <v>0.15</v>
      </c>
      <c r="L163" s="7">
        <f t="shared" si="18"/>
        <v>0</v>
      </c>
      <c r="M163" s="7">
        <f t="shared" si="18"/>
        <v>197</v>
      </c>
      <c r="N163" s="7">
        <f t="shared" si="18"/>
        <v>152</v>
      </c>
      <c r="O163" s="7">
        <f t="shared" si="18"/>
        <v>159.3</v>
      </c>
      <c r="P163" s="7">
        <f t="shared" si="18"/>
        <v>1.54</v>
      </c>
    </row>
    <row r="164" spans="1:16" ht="11.25" customHeight="1">
      <c r="A164" s="20" t="s">
        <v>64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6" ht="21.75" customHeight="1">
      <c r="A165" s="7" t="s">
        <v>214</v>
      </c>
      <c r="B165" s="21" t="s">
        <v>333</v>
      </c>
      <c r="C165" s="22"/>
      <c r="D165" s="7" t="s">
        <v>147</v>
      </c>
      <c r="E165" s="7" t="s">
        <v>9</v>
      </c>
      <c r="F165" s="7" t="s">
        <v>30</v>
      </c>
      <c r="G165" s="7" t="s">
        <v>38</v>
      </c>
      <c r="H165" s="7" t="s">
        <v>132</v>
      </c>
      <c r="I165" s="7">
        <v>0.02</v>
      </c>
      <c r="J165" s="7">
        <v>27.72</v>
      </c>
      <c r="K165" s="7">
        <v>0.49</v>
      </c>
      <c r="L165" s="7">
        <v>0</v>
      </c>
      <c r="M165" s="7" t="s">
        <v>37</v>
      </c>
      <c r="N165" s="7" t="s">
        <v>36</v>
      </c>
      <c r="O165" s="7" t="s">
        <v>42</v>
      </c>
      <c r="P165" s="7">
        <v>0.24</v>
      </c>
    </row>
    <row r="166" spans="1:16" ht="21.75" customHeight="1">
      <c r="A166" s="7" t="s">
        <v>215</v>
      </c>
      <c r="B166" s="21" t="s">
        <v>291</v>
      </c>
      <c r="C166" s="22"/>
      <c r="D166" s="7" t="s">
        <v>70</v>
      </c>
      <c r="E166" s="7" t="s">
        <v>9</v>
      </c>
      <c r="F166" s="7" t="s">
        <v>31</v>
      </c>
      <c r="G166" s="7" t="s">
        <v>59</v>
      </c>
      <c r="H166" s="7" t="s">
        <v>79</v>
      </c>
      <c r="I166" s="7">
        <v>0.05</v>
      </c>
      <c r="J166" s="7">
        <v>48.06</v>
      </c>
      <c r="K166" s="7">
        <v>0.65</v>
      </c>
      <c r="L166" s="7">
        <v>0</v>
      </c>
      <c r="M166" s="7" t="s">
        <v>82</v>
      </c>
      <c r="N166" s="7" t="s">
        <v>138</v>
      </c>
      <c r="O166" s="7" t="s">
        <v>61</v>
      </c>
      <c r="P166" s="7" t="s">
        <v>9</v>
      </c>
    </row>
    <row r="167" spans="1:16" ht="21.75" customHeight="1">
      <c r="A167" s="7" t="s">
        <v>198</v>
      </c>
      <c r="B167" s="21" t="s">
        <v>334</v>
      </c>
      <c r="C167" s="22"/>
      <c r="D167" s="7" t="s">
        <v>72</v>
      </c>
      <c r="E167" s="7">
        <v>0</v>
      </c>
      <c r="F167" s="7" t="s">
        <v>31</v>
      </c>
      <c r="G167" s="7" t="s">
        <v>31</v>
      </c>
      <c r="H167" s="7" t="s">
        <v>58</v>
      </c>
      <c r="I167" s="7">
        <v>0.01</v>
      </c>
      <c r="J167" s="7">
        <v>1.55</v>
      </c>
      <c r="K167" s="7">
        <v>1.35</v>
      </c>
      <c r="L167" s="7">
        <v>0</v>
      </c>
      <c r="M167" s="7" t="s">
        <v>38</v>
      </c>
      <c r="N167" s="7" t="s">
        <v>33</v>
      </c>
      <c r="O167" s="7" t="s">
        <v>35</v>
      </c>
      <c r="P167" s="7">
        <v>0.24</v>
      </c>
    </row>
    <row r="168" spans="1:16" ht="21.75" customHeight="1">
      <c r="A168" s="7" t="s">
        <v>216</v>
      </c>
      <c r="B168" s="21" t="s">
        <v>335</v>
      </c>
      <c r="C168" s="22"/>
      <c r="D168" s="7" t="s">
        <v>78</v>
      </c>
      <c r="E168" s="7" t="s">
        <v>34</v>
      </c>
      <c r="F168" s="7" t="s">
        <v>34</v>
      </c>
      <c r="G168" s="7" t="s">
        <v>138</v>
      </c>
      <c r="H168" s="7" t="s">
        <v>217</v>
      </c>
      <c r="I168" s="7">
        <v>0.11</v>
      </c>
      <c r="J168" s="7">
        <v>0</v>
      </c>
      <c r="K168" s="7">
        <v>0.015</v>
      </c>
      <c r="L168" s="7">
        <v>0.04</v>
      </c>
      <c r="M168" s="7">
        <v>9.65</v>
      </c>
      <c r="N168" s="7">
        <v>103.1</v>
      </c>
      <c r="O168" s="7">
        <v>69.2</v>
      </c>
      <c r="P168" s="7">
        <v>2.37</v>
      </c>
    </row>
    <row r="169" spans="1:16" ht="21.75" customHeight="1">
      <c r="A169" s="7" t="s">
        <v>155</v>
      </c>
      <c r="B169" s="21" t="s">
        <v>320</v>
      </c>
      <c r="C169" s="22"/>
      <c r="D169" s="7" t="s">
        <v>70</v>
      </c>
      <c r="E169" s="7">
        <v>0</v>
      </c>
      <c r="F169" s="7">
        <v>0</v>
      </c>
      <c r="G169" s="7" t="s">
        <v>43</v>
      </c>
      <c r="H169" s="7" t="s">
        <v>85</v>
      </c>
      <c r="I169" s="7">
        <v>0</v>
      </c>
      <c r="J169" s="7">
        <v>2.6</v>
      </c>
      <c r="K169" s="7">
        <v>0.01</v>
      </c>
      <c r="L169" s="7">
        <v>0</v>
      </c>
      <c r="M169" s="7" t="s">
        <v>38</v>
      </c>
      <c r="N169" s="7" t="s">
        <v>30</v>
      </c>
      <c r="O169" s="7" t="s">
        <v>31</v>
      </c>
      <c r="P169" s="7">
        <v>0.49</v>
      </c>
    </row>
    <row r="170" spans="1:16" ht="21.75" customHeight="1">
      <c r="A170" s="7" t="s">
        <v>57</v>
      </c>
      <c r="B170" s="21" t="s">
        <v>290</v>
      </c>
      <c r="C170" s="22"/>
      <c r="D170" s="7" t="s">
        <v>138</v>
      </c>
      <c r="E170" s="7" t="s">
        <v>30</v>
      </c>
      <c r="F170" s="7">
        <v>0</v>
      </c>
      <c r="G170" s="7" t="s">
        <v>41</v>
      </c>
      <c r="H170" s="7" t="s">
        <v>49</v>
      </c>
      <c r="I170" s="7">
        <v>0</v>
      </c>
      <c r="J170" s="7">
        <v>0</v>
      </c>
      <c r="K170" s="7">
        <v>0</v>
      </c>
      <c r="L170" s="7">
        <v>0</v>
      </c>
      <c r="M170" s="7" t="s">
        <v>33</v>
      </c>
      <c r="N170" s="7" t="s">
        <v>68</v>
      </c>
      <c r="O170" s="7" t="s">
        <v>32</v>
      </c>
      <c r="P170" s="7">
        <v>0.27</v>
      </c>
    </row>
    <row r="171" spans="1:16" ht="11.25" customHeight="1">
      <c r="A171" s="25" t="s">
        <v>84</v>
      </c>
      <c r="B171" s="25"/>
      <c r="C171" s="25"/>
      <c r="D171" s="25"/>
      <c r="E171" s="7">
        <f>E170+E169+E168+E167+E166+E165</f>
        <v>10</v>
      </c>
      <c r="F171" s="7">
        <f aca="true" t="shared" si="19" ref="F171:P171">F170+F169+F168+F167+F166+F165</f>
        <v>14</v>
      </c>
      <c r="G171" s="7">
        <f t="shared" si="19"/>
        <v>84</v>
      </c>
      <c r="H171" s="7">
        <f t="shared" si="19"/>
        <v>424</v>
      </c>
      <c r="I171" s="7">
        <f t="shared" si="19"/>
        <v>0.18999999999999997</v>
      </c>
      <c r="J171" s="7">
        <f t="shared" si="19"/>
        <v>79.93</v>
      </c>
      <c r="K171" s="7">
        <f t="shared" si="19"/>
        <v>2.5149999999999997</v>
      </c>
      <c r="L171" s="7">
        <f t="shared" si="19"/>
        <v>0.04</v>
      </c>
      <c r="M171" s="7">
        <f t="shared" si="19"/>
        <v>69.65</v>
      </c>
      <c r="N171" s="7">
        <f t="shared" si="19"/>
        <v>159.1</v>
      </c>
      <c r="O171" s="7">
        <f t="shared" si="19"/>
        <v>120.2</v>
      </c>
      <c r="P171" s="7">
        <f t="shared" si="19"/>
        <v>4.61</v>
      </c>
    </row>
    <row r="172" spans="1:16" ht="11.25" customHeight="1">
      <c r="A172" s="20" t="s">
        <v>87</v>
      </c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1:16" ht="21.75" customHeight="1">
      <c r="A173" s="7" t="s">
        <v>213</v>
      </c>
      <c r="B173" s="21" t="s">
        <v>289</v>
      </c>
      <c r="C173" s="22"/>
      <c r="D173" s="7" t="s">
        <v>95</v>
      </c>
      <c r="E173" s="7" t="s">
        <v>31</v>
      </c>
      <c r="F173" s="7" t="s">
        <v>37</v>
      </c>
      <c r="G173" s="7" t="s">
        <v>218</v>
      </c>
      <c r="H173" s="7" t="s">
        <v>219</v>
      </c>
      <c r="I173" s="7">
        <v>0.17</v>
      </c>
      <c r="J173" s="7">
        <v>267.7</v>
      </c>
      <c r="K173" s="7">
        <v>0.77</v>
      </c>
      <c r="L173" s="7">
        <v>0</v>
      </c>
      <c r="M173" s="7" t="s">
        <v>154</v>
      </c>
      <c r="N173" s="7" t="s">
        <v>34</v>
      </c>
      <c r="O173" s="7" t="s">
        <v>220</v>
      </c>
      <c r="P173" s="7">
        <v>0.19</v>
      </c>
    </row>
    <row r="174" spans="1:16" ht="21.75" customHeight="1">
      <c r="A174" s="7" t="s">
        <v>54</v>
      </c>
      <c r="B174" s="21" t="s">
        <v>315</v>
      </c>
      <c r="C174" s="22"/>
      <c r="D174" s="7" t="s">
        <v>95</v>
      </c>
      <c r="E174" s="7">
        <v>0</v>
      </c>
      <c r="F174" s="7">
        <v>0</v>
      </c>
      <c r="G174" s="7" t="s">
        <v>35</v>
      </c>
      <c r="H174" s="7" t="s">
        <v>96</v>
      </c>
      <c r="I174" s="7">
        <v>0</v>
      </c>
      <c r="J174" s="7">
        <v>0</v>
      </c>
      <c r="K174" s="7">
        <v>0</v>
      </c>
      <c r="L174" s="7">
        <v>0</v>
      </c>
      <c r="M174" s="7" t="s">
        <v>34</v>
      </c>
      <c r="N174" s="7">
        <v>0</v>
      </c>
      <c r="O174" s="7" t="s">
        <v>9</v>
      </c>
      <c r="P174" s="7">
        <v>0.3</v>
      </c>
    </row>
    <row r="175" spans="1:16" ht="21.75" customHeight="1">
      <c r="A175" s="7" t="s">
        <v>57</v>
      </c>
      <c r="B175" s="21" t="s">
        <v>290</v>
      </c>
      <c r="C175" s="22"/>
      <c r="D175" s="7" t="s">
        <v>138</v>
      </c>
      <c r="E175" s="7" t="s">
        <v>30</v>
      </c>
      <c r="F175" s="7">
        <v>0</v>
      </c>
      <c r="G175" s="7" t="s">
        <v>41</v>
      </c>
      <c r="H175" s="7" t="s">
        <v>49</v>
      </c>
      <c r="I175" s="7">
        <v>0</v>
      </c>
      <c r="J175" s="7">
        <v>0</v>
      </c>
      <c r="K175" s="7">
        <v>0</v>
      </c>
      <c r="L175" s="7">
        <v>0</v>
      </c>
      <c r="M175" s="7" t="s">
        <v>33</v>
      </c>
      <c r="N175" s="7" t="s">
        <v>68</v>
      </c>
      <c r="O175" s="7" t="s">
        <v>32</v>
      </c>
      <c r="P175" s="7">
        <v>0.27</v>
      </c>
    </row>
    <row r="176" spans="1:16" ht="11.25" customHeight="1">
      <c r="A176" s="25" t="s">
        <v>97</v>
      </c>
      <c r="B176" s="25"/>
      <c r="C176" s="25"/>
      <c r="D176" s="25"/>
      <c r="E176" s="7">
        <f>E175+E174+E173</f>
        <v>5</v>
      </c>
      <c r="F176" s="7">
        <f aca="true" t="shared" si="20" ref="F176:P176">F175+F174+F173</f>
        <v>9</v>
      </c>
      <c r="G176" s="7">
        <f t="shared" si="20"/>
        <v>75</v>
      </c>
      <c r="H176" s="7">
        <f t="shared" si="20"/>
        <v>284</v>
      </c>
      <c r="I176" s="7">
        <f t="shared" si="20"/>
        <v>0.17</v>
      </c>
      <c r="J176" s="7">
        <f t="shared" si="20"/>
        <v>267.7</v>
      </c>
      <c r="K176" s="7">
        <f t="shared" si="20"/>
        <v>0.77</v>
      </c>
      <c r="L176" s="7">
        <f t="shared" si="20"/>
        <v>0</v>
      </c>
      <c r="M176" s="7">
        <f t="shared" si="20"/>
        <v>33</v>
      </c>
      <c r="N176" s="7">
        <f t="shared" si="20"/>
        <v>22</v>
      </c>
      <c r="O176" s="7">
        <f t="shared" si="20"/>
        <v>86</v>
      </c>
      <c r="P176" s="7">
        <f t="shared" si="20"/>
        <v>0.76</v>
      </c>
    </row>
    <row r="177" spans="1:16" ht="11.25" customHeight="1">
      <c r="A177" s="20" t="s">
        <v>100</v>
      </c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 spans="1:16" ht="11.25" customHeight="1">
      <c r="A178" s="7" t="s">
        <v>140</v>
      </c>
      <c r="B178" s="21" t="s">
        <v>279</v>
      </c>
      <c r="C178" s="22"/>
      <c r="D178" s="7" t="s">
        <v>95</v>
      </c>
      <c r="E178" s="7">
        <v>0</v>
      </c>
      <c r="F178" s="7">
        <v>0</v>
      </c>
      <c r="G178" s="7" t="s">
        <v>122</v>
      </c>
      <c r="H178" s="7" t="s">
        <v>141</v>
      </c>
      <c r="I178" s="7">
        <v>0</v>
      </c>
      <c r="J178" s="7">
        <v>0</v>
      </c>
      <c r="K178" s="7">
        <v>0</v>
      </c>
      <c r="L178" s="7">
        <v>0</v>
      </c>
      <c r="M178" s="7" t="s">
        <v>43</v>
      </c>
      <c r="N178" s="7" t="s">
        <v>37</v>
      </c>
      <c r="O178" s="7">
        <v>0</v>
      </c>
      <c r="P178" s="7">
        <v>0.3</v>
      </c>
    </row>
    <row r="179" spans="1:16" ht="11.25" customHeight="1">
      <c r="A179" s="25" t="s">
        <v>103</v>
      </c>
      <c r="B179" s="25"/>
      <c r="C179" s="25"/>
      <c r="D179" s="25"/>
      <c r="E179" s="7"/>
      <c r="F179" s="7"/>
      <c r="G179" s="7" t="s">
        <v>122</v>
      </c>
      <c r="H179" s="7" t="s">
        <v>141</v>
      </c>
      <c r="I179" s="7"/>
      <c r="J179" s="7"/>
      <c r="K179" s="7"/>
      <c r="L179" s="7"/>
      <c r="M179" s="7" t="s">
        <v>43</v>
      </c>
      <c r="N179" s="7" t="s">
        <v>37</v>
      </c>
      <c r="O179" s="7"/>
      <c r="P179" s="7"/>
    </row>
    <row r="180" spans="1:16" ht="11.25" customHeight="1">
      <c r="A180" s="25" t="s">
        <v>104</v>
      </c>
      <c r="B180" s="25"/>
      <c r="C180" s="25"/>
      <c r="D180" s="25"/>
      <c r="E180" s="7" t="s">
        <v>61</v>
      </c>
      <c r="F180" s="7" t="s">
        <v>58</v>
      </c>
      <c r="G180" s="7" t="s">
        <v>161</v>
      </c>
      <c r="H180" s="7" t="s">
        <v>221</v>
      </c>
      <c r="I180" s="7"/>
      <c r="J180" s="7"/>
      <c r="K180" s="7"/>
      <c r="L180" s="7"/>
      <c r="M180" s="7" t="s">
        <v>107</v>
      </c>
      <c r="N180" s="7" t="s">
        <v>206</v>
      </c>
      <c r="O180" s="7" t="s">
        <v>106</v>
      </c>
      <c r="P180" s="7" t="s">
        <v>30</v>
      </c>
    </row>
    <row r="181" spans="1:16" ht="11.25" customHeight="1">
      <c r="A181" s="1"/>
      <c r="K181" s="12"/>
      <c r="L181" s="12"/>
      <c r="M181" s="12"/>
      <c r="N181" s="12"/>
      <c r="O181" s="12"/>
      <c r="P181" s="12"/>
    </row>
    <row r="182" spans="1:16" ht="11.2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</row>
    <row r="183" spans="1:16" ht="11.25" customHeight="1">
      <c r="A183" s="2" t="s">
        <v>3</v>
      </c>
      <c r="E183" s="3" t="s">
        <v>4</v>
      </c>
      <c r="F183" s="14" t="s">
        <v>108</v>
      </c>
      <c r="G183" s="15"/>
      <c r="H183" s="15"/>
      <c r="I183" s="16" t="s">
        <v>6</v>
      </c>
      <c r="J183" s="16"/>
      <c r="K183" s="17" t="s">
        <v>7</v>
      </c>
      <c r="L183" s="17"/>
      <c r="M183" s="17"/>
      <c r="N183" s="17"/>
      <c r="O183" s="17"/>
      <c r="P183" s="17"/>
    </row>
    <row r="184" spans="4:16" ht="11.25" customHeight="1">
      <c r="D184" s="16" t="s">
        <v>8</v>
      </c>
      <c r="E184" s="16"/>
      <c r="F184" s="4" t="s">
        <v>30</v>
      </c>
      <c r="I184" s="16" t="s">
        <v>10</v>
      </c>
      <c r="J184" s="16"/>
      <c r="K184" s="18" t="s">
        <v>11</v>
      </c>
      <c r="L184" s="18"/>
      <c r="M184" s="18"/>
      <c r="N184" s="18"/>
      <c r="O184" s="18"/>
      <c r="P184" s="18"/>
    </row>
    <row r="185" spans="1:16" ht="21.75" customHeight="1">
      <c r="A185" s="9" t="s">
        <v>12</v>
      </c>
      <c r="B185" s="9" t="s">
        <v>13</v>
      </c>
      <c r="C185" s="9"/>
      <c r="D185" s="9" t="s">
        <v>14</v>
      </c>
      <c r="E185" s="11" t="s">
        <v>15</v>
      </c>
      <c r="F185" s="11"/>
      <c r="G185" s="11"/>
      <c r="H185" s="9" t="s">
        <v>16</v>
      </c>
      <c r="I185" s="11" t="s">
        <v>17</v>
      </c>
      <c r="J185" s="11"/>
      <c r="K185" s="11"/>
      <c r="L185" s="11"/>
      <c r="M185" s="11" t="s">
        <v>18</v>
      </c>
      <c r="N185" s="11"/>
      <c r="O185" s="11"/>
      <c r="P185" s="11"/>
    </row>
    <row r="186" spans="1:16" ht="21" customHeight="1">
      <c r="A186" s="10"/>
      <c r="B186" s="23"/>
      <c r="C186" s="24"/>
      <c r="D186" s="10"/>
      <c r="E186" s="5" t="s">
        <v>19</v>
      </c>
      <c r="F186" s="5" t="s">
        <v>20</v>
      </c>
      <c r="G186" s="5" t="s">
        <v>21</v>
      </c>
      <c r="H186" s="10"/>
      <c r="I186" s="5" t="s">
        <v>22</v>
      </c>
      <c r="J186" s="5" t="s">
        <v>23</v>
      </c>
      <c r="K186" s="5" t="s">
        <v>24</v>
      </c>
      <c r="L186" s="5" t="s">
        <v>25</v>
      </c>
      <c r="M186" s="5" t="s">
        <v>26</v>
      </c>
      <c r="N186" s="5" t="s">
        <v>27</v>
      </c>
      <c r="O186" s="5" t="s">
        <v>28</v>
      </c>
      <c r="P186" s="5" t="s">
        <v>29</v>
      </c>
    </row>
    <row r="187" spans="1:16" ht="11.25" customHeight="1">
      <c r="A187" s="6" t="s">
        <v>9</v>
      </c>
      <c r="B187" s="19" t="s">
        <v>30</v>
      </c>
      <c r="C187" s="19"/>
      <c r="D187" s="6" t="s">
        <v>31</v>
      </c>
      <c r="E187" s="6" t="s">
        <v>32</v>
      </c>
      <c r="F187" s="6" t="s">
        <v>33</v>
      </c>
      <c r="G187" s="6" t="s">
        <v>34</v>
      </c>
      <c r="H187" s="6" t="s">
        <v>35</v>
      </c>
      <c r="I187" s="6" t="s">
        <v>36</v>
      </c>
      <c r="J187" s="6" t="s">
        <v>37</v>
      </c>
      <c r="K187" s="6" t="s">
        <v>38</v>
      </c>
      <c r="L187" s="6" t="s">
        <v>39</v>
      </c>
      <c r="M187" s="6" t="s">
        <v>40</v>
      </c>
      <c r="N187" s="6" t="s">
        <v>41</v>
      </c>
      <c r="O187" s="6" t="s">
        <v>42</v>
      </c>
      <c r="P187" s="6" t="s">
        <v>43</v>
      </c>
    </row>
    <row r="188" spans="1:16" ht="11.25" customHeight="1">
      <c r="A188" s="20" t="s">
        <v>44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 spans="1:16" ht="21.75" customHeight="1">
      <c r="A189" s="7" t="s">
        <v>42</v>
      </c>
      <c r="B189" s="21" t="s">
        <v>308</v>
      </c>
      <c r="C189" s="22"/>
      <c r="D189" s="7" t="s">
        <v>33</v>
      </c>
      <c r="E189" s="7">
        <v>0.06</v>
      </c>
      <c r="F189" s="7" t="s">
        <v>32</v>
      </c>
      <c r="G189" s="7">
        <v>0.9</v>
      </c>
      <c r="H189" s="7" t="s">
        <v>56</v>
      </c>
      <c r="I189" s="7">
        <v>0</v>
      </c>
      <c r="J189" s="7">
        <v>0</v>
      </c>
      <c r="K189" s="7">
        <v>0.08</v>
      </c>
      <c r="L189" s="7">
        <v>0</v>
      </c>
      <c r="M189" s="7" t="s">
        <v>9</v>
      </c>
      <c r="N189" s="7" t="s">
        <v>9</v>
      </c>
      <c r="O189" s="7">
        <v>0.3</v>
      </c>
      <c r="P189" s="7">
        <v>0.2</v>
      </c>
    </row>
    <row r="190" spans="1:16" ht="21.75" customHeight="1">
      <c r="A190" s="7" t="s">
        <v>222</v>
      </c>
      <c r="B190" s="21" t="s">
        <v>336</v>
      </c>
      <c r="C190" s="22"/>
      <c r="D190" s="7" t="s">
        <v>223</v>
      </c>
      <c r="E190" s="7" t="s">
        <v>32</v>
      </c>
      <c r="F190" s="7" t="s">
        <v>34</v>
      </c>
      <c r="G190" s="7" t="s">
        <v>224</v>
      </c>
      <c r="H190" s="7" t="s">
        <v>225</v>
      </c>
      <c r="I190" s="7">
        <v>0.06</v>
      </c>
      <c r="J190" s="7">
        <v>0.75</v>
      </c>
      <c r="K190" s="7">
        <v>0.06</v>
      </c>
      <c r="L190" s="7">
        <v>0</v>
      </c>
      <c r="M190" s="7" t="s">
        <v>226</v>
      </c>
      <c r="N190" s="7" t="s">
        <v>197</v>
      </c>
      <c r="O190" s="7" t="s">
        <v>63</v>
      </c>
      <c r="P190" s="7" t="s">
        <v>9</v>
      </c>
    </row>
    <row r="191" spans="1:16" ht="21.75" customHeight="1">
      <c r="A191" s="7" t="s">
        <v>161</v>
      </c>
      <c r="B191" s="21" t="s">
        <v>332</v>
      </c>
      <c r="C191" s="22"/>
      <c r="D191" s="7" t="s">
        <v>70</v>
      </c>
      <c r="E191" s="7" t="s">
        <v>9</v>
      </c>
      <c r="F191" s="7" t="s">
        <v>9</v>
      </c>
      <c r="G191" s="7" t="s">
        <v>39</v>
      </c>
      <c r="H191" s="7" t="s">
        <v>211</v>
      </c>
      <c r="I191" s="7">
        <v>0.01</v>
      </c>
      <c r="J191" s="7">
        <v>0.45</v>
      </c>
      <c r="K191" s="7">
        <v>0.01</v>
      </c>
      <c r="L191" s="7">
        <v>0</v>
      </c>
      <c r="M191" s="7" t="s">
        <v>116</v>
      </c>
      <c r="N191" s="7" t="s">
        <v>132</v>
      </c>
      <c r="O191" s="7" t="s">
        <v>212</v>
      </c>
      <c r="P191" s="7">
        <v>0.07</v>
      </c>
    </row>
    <row r="192" spans="1:16" ht="21.75" customHeight="1">
      <c r="A192" s="7" t="s">
        <v>57</v>
      </c>
      <c r="B192" s="21" t="s">
        <v>290</v>
      </c>
      <c r="C192" s="22"/>
      <c r="D192" s="7" t="s">
        <v>66</v>
      </c>
      <c r="E192" s="7" t="s">
        <v>30</v>
      </c>
      <c r="F192" s="7">
        <v>0</v>
      </c>
      <c r="G192" s="7" t="s">
        <v>68</v>
      </c>
      <c r="H192" s="7" t="s">
        <v>90</v>
      </c>
      <c r="I192" s="7">
        <v>0</v>
      </c>
      <c r="J192" s="7">
        <v>0</v>
      </c>
      <c r="K192" s="7">
        <v>0</v>
      </c>
      <c r="L192" s="7">
        <v>0</v>
      </c>
      <c r="M192" s="7" t="s">
        <v>34</v>
      </c>
      <c r="N192" s="7" t="s">
        <v>115</v>
      </c>
      <c r="O192" s="7" t="s">
        <v>32</v>
      </c>
      <c r="P192" s="7">
        <v>0.27</v>
      </c>
    </row>
    <row r="193" spans="1:17" ht="11.25" customHeight="1">
      <c r="A193" s="25" t="s">
        <v>62</v>
      </c>
      <c r="B193" s="25"/>
      <c r="C193" s="25"/>
      <c r="D193" s="25"/>
      <c r="E193" s="7">
        <f>E192+E191+E190+E189</f>
        <v>7.06</v>
      </c>
      <c r="F193" s="7">
        <f aca="true" t="shared" si="21" ref="F193:Q193">F192+F191+F190+F189</f>
        <v>11</v>
      </c>
      <c r="G193" s="7">
        <f t="shared" si="21"/>
        <v>66.9</v>
      </c>
      <c r="H193" s="7">
        <f t="shared" si="21"/>
        <v>330</v>
      </c>
      <c r="I193" s="7">
        <f t="shared" si="21"/>
        <v>0.06999999999999999</v>
      </c>
      <c r="J193" s="7">
        <f t="shared" si="21"/>
        <v>1.2</v>
      </c>
      <c r="K193" s="7">
        <f t="shared" si="21"/>
        <v>0.15</v>
      </c>
      <c r="L193" s="7">
        <f t="shared" si="21"/>
        <v>0</v>
      </c>
      <c r="M193" s="7">
        <f t="shared" si="21"/>
        <v>181</v>
      </c>
      <c r="N193" s="7">
        <f t="shared" si="21"/>
        <v>140</v>
      </c>
      <c r="O193" s="7">
        <f t="shared" si="21"/>
        <v>146.3</v>
      </c>
      <c r="P193" s="7">
        <f t="shared" si="21"/>
        <v>1.54</v>
      </c>
      <c r="Q193" s="7">
        <f t="shared" si="21"/>
        <v>0</v>
      </c>
    </row>
    <row r="194" spans="1:16" ht="11.25" customHeight="1">
      <c r="A194" s="20" t="s">
        <v>64</v>
      </c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 spans="1:16" ht="11.25" customHeight="1">
      <c r="A195" s="7" t="s">
        <v>147</v>
      </c>
      <c r="B195" s="21" t="s">
        <v>337</v>
      </c>
      <c r="C195" s="22"/>
      <c r="D195" s="7" t="s">
        <v>147</v>
      </c>
      <c r="E195" s="7">
        <v>0.49</v>
      </c>
      <c r="F195" s="7" t="s">
        <v>30</v>
      </c>
      <c r="G195" s="7" t="s">
        <v>33</v>
      </c>
      <c r="H195" s="7" t="s">
        <v>227</v>
      </c>
      <c r="I195" s="7">
        <v>0.02</v>
      </c>
      <c r="J195" s="7">
        <v>3.8</v>
      </c>
      <c r="K195" s="7">
        <v>0.68</v>
      </c>
      <c r="L195" s="7">
        <v>0</v>
      </c>
      <c r="M195" s="7" t="s">
        <v>35</v>
      </c>
      <c r="N195" s="7" t="s">
        <v>32</v>
      </c>
      <c r="O195" s="7" t="s">
        <v>40</v>
      </c>
      <c r="P195" s="7">
        <v>0.15</v>
      </c>
    </row>
    <row r="196" spans="1:16" ht="21.75" customHeight="1">
      <c r="A196" s="7" t="s">
        <v>228</v>
      </c>
      <c r="B196" s="21" t="s">
        <v>338</v>
      </c>
      <c r="C196" s="22"/>
      <c r="D196" s="7" t="s">
        <v>70</v>
      </c>
      <c r="E196" s="7" t="s">
        <v>9</v>
      </c>
      <c r="F196" s="7" t="s">
        <v>31</v>
      </c>
      <c r="G196" s="7" t="s">
        <v>42</v>
      </c>
      <c r="H196" s="7" t="s">
        <v>134</v>
      </c>
      <c r="I196" s="7"/>
      <c r="J196" s="7"/>
      <c r="K196" s="7"/>
      <c r="L196" s="7"/>
      <c r="M196" s="7" t="s">
        <v>123</v>
      </c>
      <c r="N196" s="7" t="s">
        <v>68</v>
      </c>
      <c r="O196" s="7" t="s">
        <v>61</v>
      </c>
      <c r="P196" s="7" t="s">
        <v>9</v>
      </c>
    </row>
    <row r="197" spans="1:16" ht="11.25" customHeight="1">
      <c r="A197" s="7" t="s">
        <v>125</v>
      </c>
      <c r="B197" s="21" t="s">
        <v>150</v>
      </c>
      <c r="C197" s="22"/>
      <c r="D197" s="7" t="s">
        <v>33</v>
      </c>
      <c r="E197" s="7">
        <v>0</v>
      </c>
      <c r="F197" s="7">
        <v>0.01</v>
      </c>
      <c r="G197" s="7">
        <v>0</v>
      </c>
      <c r="H197" s="7">
        <v>0.08</v>
      </c>
      <c r="I197" s="7">
        <v>0</v>
      </c>
      <c r="J197" s="7">
        <v>0</v>
      </c>
      <c r="K197" s="7">
        <v>0</v>
      </c>
      <c r="L197" s="7">
        <v>0</v>
      </c>
      <c r="M197" s="7">
        <v>0.04</v>
      </c>
      <c r="N197" s="7">
        <v>0.03</v>
      </c>
      <c r="O197" s="7">
        <v>0</v>
      </c>
      <c r="P197" s="7">
        <v>0</v>
      </c>
    </row>
    <row r="198" spans="1:16" ht="21.75" customHeight="1">
      <c r="A198" s="7" t="s">
        <v>229</v>
      </c>
      <c r="B198" s="21" t="s">
        <v>292</v>
      </c>
      <c r="C198" s="22"/>
      <c r="D198" s="7" t="s">
        <v>70</v>
      </c>
      <c r="E198" s="7" t="s">
        <v>43</v>
      </c>
      <c r="F198" s="7" t="s">
        <v>36</v>
      </c>
      <c r="G198" s="7" t="s">
        <v>38</v>
      </c>
      <c r="H198" s="7" t="s">
        <v>230</v>
      </c>
      <c r="I198" s="7">
        <v>0.12</v>
      </c>
      <c r="J198" s="7" t="s">
        <v>33</v>
      </c>
      <c r="K198" s="7">
        <v>0.024</v>
      </c>
      <c r="L198" s="7">
        <v>0</v>
      </c>
      <c r="M198" s="7">
        <v>26.2</v>
      </c>
      <c r="N198" s="7">
        <v>169.3</v>
      </c>
      <c r="O198" s="7">
        <v>36.3</v>
      </c>
      <c r="P198" s="7">
        <v>2.5</v>
      </c>
    </row>
    <row r="199" spans="1:16" ht="21.75" customHeight="1">
      <c r="A199" s="7" t="s">
        <v>128</v>
      </c>
      <c r="B199" s="21" t="s">
        <v>286</v>
      </c>
      <c r="C199" s="22"/>
      <c r="D199" s="7" t="s">
        <v>55</v>
      </c>
      <c r="E199" s="7">
        <v>0</v>
      </c>
      <c r="F199" s="7">
        <v>0</v>
      </c>
      <c r="G199" s="7" t="s">
        <v>115</v>
      </c>
      <c r="H199" s="7" t="s">
        <v>129</v>
      </c>
      <c r="I199" s="7">
        <v>0</v>
      </c>
      <c r="J199" s="7">
        <v>0</v>
      </c>
      <c r="K199" s="7">
        <v>0</v>
      </c>
      <c r="L199" s="7">
        <v>0</v>
      </c>
      <c r="M199" s="7" t="s">
        <v>37</v>
      </c>
      <c r="N199" s="7">
        <v>0</v>
      </c>
      <c r="O199" s="7" t="s">
        <v>30</v>
      </c>
      <c r="P199" s="7">
        <v>0.3</v>
      </c>
    </row>
    <row r="200" spans="1:16" ht="21.75" customHeight="1">
      <c r="A200" s="7" t="s">
        <v>57</v>
      </c>
      <c r="B200" s="21" t="s">
        <v>339</v>
      </c>
      <c r="C200" s="22"/>
      <c r="D200" s="7" t="s">
        <v>138</v>
      </c>
      <c r="E200" s="7" t="s">
        <v>30</v>
      </c>
      <c r="F200" s="7">
        <v>0</v>
      </c>
      <c r="G200" s="7" t="s">
        <v>41</v>
      </c>
      <c r="H200" s="7" t="s">
        <v>49</v>
      </c>
      <c r="I200" s="7">
        <v>0</v>
      </c>
      <c r="J200" s="7">
        <v>0</v>
      </c>
      <c r="K200" s="7">
        <v>0</v>
      </c>
      <c r="L200" s="7">
        <v>0</v>
      </c>
      <c r="M200" s="7" t="s">
        <v>33</v>
      </c>
      <c r="N200" s="7" t="s">
        <v>68</v>
      </c>
      <c r="O200" s="7" t="s">
        <v>32</v>
      </c>
      <c r="P200" s="7">
        <v>0.27</v>
      </c>
    </row>
    <row r="201" spans="1:17" ht="11.25" customHeight="1">
      <c r="A201" s="25" t="s">
        <v>84</v>
      </c>
      <c r="B201" s="25"/>
      <c r="C201" s="25"/>
      <c r="D201" s="25"/>
      <c r="E201" s="7">
        <f>E200+E199+E198+E197+E196+E195</f>
        <v>18.49</v>
      </c>
      <c r="F201" s="7">
        <f aca="true" t="shared" si="22" ref="F201:Q201">F200+F199+F198+F197+F196+F195</f>
        <v>13.01</v>
      </c>
      <c r="G201" s="7">
        <f t="shared" si="22"/>
        <v>62</v>
      </c>
      <c r="H201" s="7">
        <f t="shared" si="22"/>
        <v>412.08</v>
      </c>
      <c r="I201" s="7">
        <f t="shared" si="22"/>
        <v>0.13999999999999999</v>
      </c>
      <c r="J201" s="7">
        <f t="shared" si="22"/>
        <v>8.8</v>
      </c>
      <c r="K201" s="7">
        <f t="shared" si="22"/>
        <v>0.7040000000000001</v>
      </c>
      <c r="L201" s="7">
        <f t="shared" si="22"/>
        <v>0</v>
      </c>
      <c r="M201" s="7">
        <f t="shared" si="22"/>
        <v>78.24000000000001</v>
      </c>
      <c r="N201" s="7">
        <f t="shared" si="22"/>
        <v>205.33</v>
      </c>
      <c r="O201" s="7">
        <f t="shared" si="22"/>
        <v>77.3</v>
      </c>
      <c r="P201" s="7">
        <f t="shared" si="22"/>
        <v>4.220000000000001</v>
      </c>
      <c r="Q201" s="7">
        <f t="shared" si="22"/>
        <v>0</v>
      </c>
    </row>
    <row r="202" spans="1:16" ht="11.25" customHeight="1">
      <c r="A202" s="20" t="s">
        <v>87</v>
      </c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1:16" ht="21.75" customHeight="1">
      <c r="A203" s="7" t="s">
        <v>197</v>
      </c>
      <c r="B203" s="21" t="s">
        <v>331</v>
      </c>
      <c r="C203" s="22"/>
      <c r="D203" s="7" t="s">
        <v>95</v>
      </c>
      <c r="E203" s="7" t="s">
        <v>31</v>
      </c>
      <c r="F203" s="7" t="s">
        <v>32</v>
      </c>
      <c r="G203" s="7" t="s">
        <v>61</v>
      </c>
      <c r="H203" s="7" t="s">
        <v>202</v>
      </c>
      <c r="I203" s="7">
        <v>0.04</v>
      </c>
      <c r="J203" s="7">
        <v>0.75</v>
      </c>
      <c r="K203" s="7">
        <v>0.04</v>
      </c>
      <c r="L203" s="7">
        <v>0</v>
      </c>
      <c r="M203" s="7" t="s">
        <v>203</v>
      </c>
      <c r="N203" s="7" t="s">
        <v>130</v>
      </c>
      <c r="O203" s="7" t="s">
        <v>204</v>
      </c>
      <c r="P203" s="7">
        <v>0.23</v>
      </c>
    </row>
    <row r="204" spans="1:16" ht="21.75" customHeight="1">
      <c r="A204" s="7" t="s">
        <v>113</v>
      </c>
      <c r="B204" s="21" t="s">
        <v>274</v>
      </c>
      <c r="C204" s="22"/>
      <c r="D204" s="7" t="s">
        <v>70</v>
      </c>
      <c r="E204" s="7">
        <v>0</v>
      </c>
      <c r="F204" s="7">
        <v>0</v>
      </c>
      <c r="G204" s="7" t="s">
        <v>37</v>
      </c>
      <c r="H204" s="7" t="s">
        <v>114</v>
      </c>
      <c r="I204" s="7">
        <v>0</v>
      </c>
      <c r="J204" s="7">
        <v>0</v>
      </c>
      <c r="K204" s="7">
        <v>0</v>
      </c>
      <c r="L204" s="7">
        <v>0</v>
      </c>
      <c r="M204" s="7" t="s">
        <v>35</v>
      </c>
      <c r="N204" s="7">
        <v>0</v>
      </c>
      <c r="O204" s="7" t="s">
        <v>30</v>
      </c>
      <c r="P204" s="7">
        <v>0.3</v>
      </c>
    </row>
    <row r="205" spans="1:16" ht="21.75" customHeight="1">
      <c r="A205" s="7" t="s">
        <v>57</v>
      </c>
      <c r="B205" s="21" t="s">
        <v>290</v>
      </c>
      <c r="C205" s="22"/>
      <c r="D205" s="7" t="s">
        <v>138</v>
      </c>
      <c r="E205" s="7" t="s">
        <v>30</v>
      </c>
      <c r="F205" s="7">
        <v>0</v>
      </c>
      <c r="G205" s="7" t="s">
        <v>41</v>
      </c>
      <c r="H205" s="7" t="s">
        <v>49</v>
      </c>
      <c r="I205" s="7">
        <v>0</v>
      </c>
      <c r="J205" s="7">
        <v>0</v>
      </c>
      <c r="K205" s="7">
        <v>0</v>
      </c>
      <c r="L205" s="7">
        <v>0</v>
      </c>
      <c r="M205" s="7" t="s">
        <v>33</v>
      </c>
      <c r="N205" s="7" t="s">
        <v>68</v>
      </c>
      <c r="O205" s="7" t="s">
        <v>32</v>
      </c>
      <c r="P205" s="7">
        <v>0.27</v>
      </c>
    </row>
    <row r="206" spans="1:16" ht="11.25" customHeight="1">
      <c r="A206" s="25" t="s">
        <v>97</v>
      </c>
      <c r="B206" s="25"/>
      <c r="C206" s="25"/>
      <c r="D206" s="25"/>
      <c r="E206" s="7">
        <f>E205+E204+E203</f>
        <v>5</v>
      </c>
      <c r="F206" s="7">
        <f aca="true" t="shared" si="23" ref="F206:P206">F205+F204+F203</f>
        <v>4</v>
      </c>
      <c r="G206" s="7">
        <f t="shared" si="23"/>
        <v>45</v>
      </c>
      <c r="H206" s="7">
        <f t="shared" si="23"/>
        <v>198</v>
      </c>
      <c r="I206" s="7">
        <f t="shared" si="23"/>
        <v>0.04</v>
      </c>
      <c r="J206" s="7">
        <f t="shared" si="23"/>
        <v>0.75</v>
      </c>
      <c r="K206" s="7">
        <f t="shared" si="23"/>
        <v>0.04</v>
      </c>
      <c r="L206" s="7">
        <f t="shared" si="23"/>
        <v>0</v>
      </c>
      <c r="M206" s="7">
        <f t="shared" si="23"/>
        <v>128</v>
      </c>
      <c r="N206" s="7">
        <f t="shared" si="23"/>
        <v>95</v>
      </c>
      <c r="O206" s="7">
        <f t="shared" si="23"/>
        <v>99</v>
      </c>
      <c r="P206" s="7">
        <f t="shared" si="23"/>
        <v>0.8</v>
      </c>
    </row>
    <row r="207" spans="1:16" ht="11.25" customHeight="1">
      <c r="A207" s="20" t="s">
        <v>100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1:16" ht="11.25" customHeight="1">
      <c r="A208" s="7" t="s">
        <v>140</v>
      </c>
      <c r="B208" s="21" t="s">
        <v>293</v>
      </c>
      <c r="C208" s="22"/>
      <c r="D208" s="7" t="s">
        <v>95</v>
      </c>
      <c r="E208" s="7">
        <v>0</v>
      </c>
      <c r="F208" s="7">
        <v>0</v>
      </c>
      <c r="G208" s="7" t="s">
        <v>122</v>
      </c>
      <c r="H208" s="7" t="s">
        <v>141</v>
      </c>
      <c r="I208" s="7">
        <v>0</v>
      </c>
      <c r="J208" s="7">
        <v>0</v>
      </c>
      <c r="K208" s="7">
        <v>0</v>
      </c>
      <c r="L208" s="7">
        <v>0</v>
      </c>
      <c r="M208" s="7" t="s">
        <v>43</v>
      </c>
      <c r="N208" s="7" t="s">
        <v>37</v>
      </c>
      <c r="O208" s="7">
        <v>0</v>
      </c>
      <c r="P208" s="7">
        <v>0.3</v>
      </c>
    </row>
    <row r="209" spans="1:16" ht="11.25" customHeight="1">
      <c r="A209" s="25" t="s">
        <v>103</v>
      </c>
      <c r="B209" s="25"/>
      <c r="C209" s="25"/>
      <c r="D209" s="25"/>
      <c r="E209" s="7"/>
      <c r="F209" s="7"/>
      <c r="G209" s="7" t="s">
        <v>122</v>
      </c>
      <c r="H209" s="7" t="s">
        <v>141</v>
      </c>
      <c r="I209" s="7"/>
      <c r="J209" s="7"/>
      <c r="K209" s="7"/>
      <c r="L209" s="7"/>
      <c r="M209" s="7" t="s">
        <v>43</v>
      </c>
      <c r="N209" s="7" t="s">
        <v>37</v>
      </c>
      <c r="O209" s="7"/>
      <c r="P209" s="7"/>
    </row>
    <row r="210" spans="1:16" ht="11.25" customHeight="1">
      <c r="A210" s="25" t="s">
        <v>104</v>
      </c>
      <c r="B210" s="25"/>
      <c r="C210" s="25"/>
      <c r="D210" s="25"/>
      <c r="E210" s="7" t="s">
        <v>66</v>
      </c>
      <c r="F210" s="7" t="s">
        <v>96</v>
      </c>
      <c r="G210" s="7" t="s">
        <v>231</v>
      </c>
      <c r="H210" s="7" t="s">
        <v>232</v>
      </c>
      <c r="I210" s="7"/>
      <c r="J210" s="7" t="s">
        <v>33</v>
      </c>
      <c r="K210" s="7"/>
      <c r="L210" s="7"/>
      <c r="M210" s="7" t="s">
        <v>233</v>
      </c>
      <c r="N210" s="7" t="s">
        <v>234</v>
      </c>
      <c r="O210" s="7" t="s">
        <v>54</v>
      </c>
      <c r="P210" s="7" t="s">
        <v>30</v>
      </c>
    </row>
    <row r="211" spans="1:16" ht="11.25" customHeight="1">
      <c r="A211" s="1"/>
      <c r="K211" s="12"/>
      <c r="L211" s="12"/>
      <c r="M211" s="12"/>
      <c r="N211" s="12"/>
      <c r="O211" s="12"/>
      <c r="P211" s="12"/>
    </row>
    <row r="212" spans="1:16" ht="11.2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</row>
    <row r="213" spans="1:16" ht="11.25" customHeight="1">
      <c r="A213" s="2" t="s">
        <v>3</v>
      </c>
      <c r="E213" s="3" t="s">
        <v>4</v>
      </c>
      <c r="F213" s="14" t="s">
        <v>144</v>
      </c>
      <c r="G213" s="15"/>
      <c r="H213" s="15"/>
      <c r="I213" s="16" t="s">
        <v>6</v>
      </c>
      <c r="J213" s="16"/>
      <c r="K213" s="17" t="s">
        <v>7</v>
      </c>
      <c r="L213" s="17"/>
      <c r="M213" s="17"/>
      <c r="N213" s="17"/>
      <c r="O213" s="17"/>
      <c r="P213" s="17"/>
    </row>
    <row r="214" spans="4:16" ht="11.25" customHeight="1">
      <c r="D214" s="16" t="s">
        <v>8</v>
      </c>
      <c r="E214" s="16"/>
      <c r="F214" s="4" t="s">
        <v>30</v>
      </c>
      <c r="I214" s="16" t="s">
        <v>10</v>
      </c>
      <c r="J214" s="16"/>
      <c r="K214" s="18" t="s">
        <v>11</v>
      </c>
      <c r="L214" s="18"/>
      <c r="M214" s="18"/>
      <c r="N214" s="18"/>
      <c r="O214" s="18"/>
      <c r="P214" s="18"/>
    </row>
    <row r="215" spans="1:16" ht="21.75" customHeight="1">
      <c r="A215" s="9" t="s">
        <v>12</v>
      </c>
      <c r="B215" s="9" t="s">
        <v>13</v>
      </c>
      <c r="C215" s="9"/>
      <c r="D215" s="9" t="s">
        <v>14</v>
      </c>
      <c r="E215" s="11" t="s">
        <v>15</v>
      </c>
      <c r="F215" s="11"/>
      <c r="G215" s="11"/>
      <c r="H215" s="9" t="s">
        <v>16</v>
      </c>
      <c r="I215" s="11" t="s">
        <v>17</v>
      </c>
      <c r="J215" s="11"/>
      <c r="K215" s="11"/>
      <c r="L215" s="11"/>
      <c r="M215" s="11" t="s">
        <v>18</v>
      </c>
      <c r="N215" s="11"/>
      <c r="O215" s="11"/>
      <c r="P215" s="11"/>
    </row>
    <row r="216" spans="1:16" ht="21" customHeight="1">
      <c r="A216" s="10"/>
      <c r="B216" s="23"/>
      <c r="C216" s="24"/>
      <c r="D216" s="10"/>
      <c r="E216" s="5" t="s">
        <v>19</v>
      </c>
      <c r="F216" s="5" t="s">
        <v>20</v>
      </c>
      <c r="G216" s="5" t="s">
        <v>21</v>
      </c>
      <c r="H216" s="10"/>
      <c r="I216" s="5" t="s">
        <v>22</v>
      </c>
      <c r="J216" s="5" t="s">
        <v>23</v>
      </c>
      <c r="K216" s="5" t="s">
        <v>24</v>
      </c>
      <c r="L216" s="5" t="s">
        <v>25</v>
      </c>
      <c r="M216" s="5" t="s">
        <v>26</v>
      </c>
      <c r="N216" s="5" t="s">
        <v>27</v>
      </c>
      <c r="O216" s="5" t="s">
        <v>28</v>
      </c>
      <c r="P216" s="5" t="s">
        <v>29</v>
      </c>
    </row>
    <row r="217" spans="1:16" ht="11.25" customHeight="1">
      <c r="A217" s="6" t="s">
        <v>9</v>
      </c>
      <c r="B217" s="19" t="s">
        <v>30</v>
      </c>
      <c r="C217" s="19"/>
      <c r="D217" s="6" t="s">
        <v>31</v>
      </c>
      <c r="E217" s="6" t="s">
        <v>32</v>
      </c>
      <c r="F217" s="6" t="s">
        <v>33</v>
      </c>
      <c r="G217" s="6" t="s">
        <v>34</v>
      </c>
      <c r="H217" s="6" t="s">
        <v>35</v>
      </c>
      <c r="I217" s="6" t="s">
        <v>36</v>
      </c>
      <c r="J217" s="6" t="s">
        <v>37</v>
      </c>
      <c r="K217" s="6" t="s">
        <v>38</v>
      </c>
      <c r="L217" s="6" t="s">
        <v>39</v>
      </c>
      <c r="M217" s="6" t="s">
        <v>40</v>
      </c>
      <c r="N217" s="6" t="s">
        <v>41</v>
      </c>
      <c r="O217" s="6" t="s">
        <v>42</v>
      </c>
      <c r="P217" s="6" t="s">
        <v>43</v>
      </c>
    </row>
    <row r="218" spans="1:16" ht="11.25" customHeight="1">
      <c r="A218" s="20" t="s">
        <v>44</v>
      </c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</row>
    <row r="219" spans="1:16" ht="11.25" customHeight="1">
      <c r="A219" s="7" t="s">
        <v>43</v>
      </c>
      <c r="B219" s="21" t="s">
        <v>301</v>
      </c>
      <c r="C219" s="22"/>
      <c r="D219" s="7" t="s">
        <v>33</v>
      </c>
      <c r="E219" s="7" t="s">
        <v>9</v>
      </c>
      <c r="F219" s="7" t="s">
        <v>9</v>
      </c>
      <c r="G219" s="7">
        <v>0.6</v>
      </c>
      <c r="H219" s="7" t="s">
        <v>41</v>
      </c>
      <c r="I219" s="7">
        <v>0</v>
      </c>
      <c r="J219" s="7">
        <v>0.35</v>
      </c>
      <c r="K219" s="7">
        <v>0.04</v>
      </c>
      <c r="L219" s="7">
        <v>0</v>
      </c>
      <c r="M219" s="7" t="s">
        <v>45</v>
      </c>
      <c r="N219" s="7" t="s">
        <v>46</v>
      </c>
      <c r="O219" s="7">
        <v>0</v>
      </c>
      <c r="P219" s="7">
        <v>0</v>
      </c>
    </row>
    <row r="220" spans="1:16" ht="21.75" customHeight="1">
      <c r="A220" s="7" t="s">
        <v>145</v>
      </c>
      <c r="B220" s="21" t="s">
        <v>317</v>
      </c>
      <c r="C220" s="22"/>
      <c r="D220" s="7" t="s">
        <v>48</v>
      </c>
      <c r="E220" s="7" t="s">
        <v>33</v>
      </c>
      <c r="F220" s="7" t="s">
        <v>34</v>
      </c>
      <c r="G220" s="7" t="s">
        <v>68</v>
      </c>
      <c r="H220" s="7" t="s">
        <v>141</v>
      </c>
      <c r="I220" s="7">
        <v>0.17</v>
      </c>
      <c r="J220" s="7" t="s">
        <v>36</v>
      </c>
      <c r="K220" s="7">
        <v>0.1</v>
      </c>
      <c r="L220" s="7">
        <v>0</v>
      </c>
      <c r="M220" s="7">
        <v>11.3</v>
      </c>
      <c r="N220" s="7">
        <v>68.9</v>
      </c>
      <c r="O220" s="7">
        <v>26.9</v>
      </c>
      <c r="P220" s="7">
        <v>0.76</v>
      </c>
    </row>
    <row r="221" spans="1:16" ht="21.75" customHeight="1">
      <c r="A221" s="7" t="s">
        <v>113</v>
      </c>
      <c r="B221" s="21" t="s">
        <v>274</v>
      </c>
      <c r="C221" s="22"/>
      <c r="D221" s="7" t="s">
        <v>70</v>
      </c>
      <c r="E221" s="7">
        <v>0</v>
      </c>
      <c r="F221" s="7">
        <v>0</v>
      </c>
      <c r="G221" s="7" t="s">
        <v>37</v>
      </c>
      <c r="H221" s="7" t="s">
        <v>114</v>
      </c>
      <c r="I221" s="7">
        <v>0</v>
      </c>
      <c r="J221" s="7">
        <v>0</v>
      </c>
      <c r="K221" s="7">
        <v>0</v>
      </c>
      <c r="L221" s="7">
        <v>0</v>
      </c>
      <c r="M221" s="7" t="s">
        <v>35</v>
      </c>
      <c r="N221" s="7">
        <v>0</v>
      </c>
      <c r="O221" s="7" t="s">
        <v>30</v>
      </c>
      <c r="P221" s="7">
        <v>0.3</v>
      </c>
    </row>
    <row r="222" spans="1:16" ht="21.75" customHeight="1">
      <c r="A222" s="7" t="s">
        <v>57</v>
      </c>
      <c r="B222" s="21" t="s">
        <v>290</v>
      </c>
      <c r="C222" s="22"/>
      <c r="D222" s="7" t="s">
        <v>66</v>
      </c>
      <c r="E222" s="7" t="s">
        <v>30</v>
      </c>
      <c r="F222" s="7">
        <v>0</v>
      </c>
      <c r="G222" s="7" t="s">
        <v>68</v>
      </c>
      <c r="H222" s="7" t="s">
        <v>90</v>
      </c>
      <c r="I222" s="7">
        <v>0</v>
      </c>
      <c r="J222" s="7">
        <v>0</v>
      </c>
      <c r="K222" s="7">
        <v>0</v>
      </c>
      <c r="L222" s="7">
        <v>0</v>
      </c>
      <c r="M222" s="7" t="s">
        <v>34</v>
      </c>
      <c r="N222" s="7" t="s">
        <v>115</v>
      </c>
      <c r="O222" s="7" t="s">
        <v>32</v>
      </c>
      <c r="P222" s="7">
        <v>0.27</v>
      </c>
    </row>
    <row r="223" spans="1:16" ht="11.25" customHeight="1">
      <c r="A223" s="25" t="s">
        <v>62</v>
      </c>
      <c r="B223" s="25"/>
      <c r="C223" s="25"/>
      <c r="D223" s="25"/>
      <c r="E223" s="7">
        <f>E222+E220+E219</f>
        <v>8</v>
      </c>
      <c r="F223" s="7">
        <f aca="true" t="shared" si="24" ref="F223:P223">F222+F220+F219</f>
        <v>7</v>
      </c>
      <c r="G223" s="7">
        <f t="shared" si="24"/>
        <v>32.6</v>
      </c>
      <c r="H223" s="7">
        <f t="shared" si="24"/>
        <v>221</v>
      </c>
      <c r="I223" s="7">
        <f t="shared" si="24"/>
        <v>0.17</v>
      </c>
      <c r="J223" s="7">
        <f t="shared" si="24"/>
        <v>8.35</v>
      </c>
      <c r="K223" s="7">
        <f t="shared" si="24"/>
        <v>0.14</v>
      </c>
      <c r="L223" s="7">
        <f t="shared" si="24"/>
        <v>0</v>
      </c>
      <c r="M223" s="7">
        <f t="shared" si="24"/>
        <v>69.3</v>
      </c>
      <c r="N223" s="7">
        <f t="shared" si="24"/>
        <v>115.9</v>
      </c>
      <c r="O223" s="7">
        <f t="shared" si="24"/>
        <v>30.9</v>
      </c>
      <c r="P223" s="7">
        <f t="shared" si="24"/>
        <v>1.03</v>
      </c>
    </row>
    <row r="224" spans="1:16" ht="11.25" customHeight="1">
      <c r="A224" s="20" t="s">
        <v>64</v>
      </c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</row>
    <row r="225" spans="1:16" ht="21.75" customHeight="1">
      <c r="A225" s="7" t="s">
        <v>181</v>
      </c>
      <c r="B225" s="21" t="s">
        <v>323</v>
      </c>
      <c r="C225" s="22"/>
      <c r="D225" s="7" t="s">
        <v>147</v>
      </c>
      <c r="E225" s="7" t="s">
        <v>9</v>
      </c>
      <c r="F225" s="7" t="s">
        <v>31</v>
      </c>
      <c r="G225" s="7" t="s">
        <v>36</v>
      </c>
      <c r="H225" s="7" t="s">
        <v>182</v>
      </c>
      <c r="I225" s="7">
        <v>0.03</v>
      </c>
      <c r="J225" s="7">
        <v>2.8</v>
      </c>
      <c r="K225" s="7">
        <v>3.4</v>
      </c>
      <c r="L225" s="7">
        <v>0</v>
      </c>
      <c r="M225" s="7" t="s">
        <v>154</v>
      </c>
      <c r="N225" s="7" t="s">
        <v>33</v>
      </c>
      <c r="O225" s="7" t="s">
        <v>68</v>
      </c>
      <c r="P225" s="7" t="s">
        <v>9</v>
      </c>
    </row>
    <row r="226" spans="1:16" ht="21.75" customHeight="1">
      <c r="A226" s="7" t="s">
        <v>120</v>
      </c>
      <c r="B226" s="21" t="s">
        <v>340</v>
      </c>
      <c r="C226" s="22"/>
      <c r="D226" s="7" t="s">
        <v>70</v>
      </c>
      <c r="E226" s="7" t="s">
        <v>9</v>
      </c>
      <c r="F226" s="7" t="s">
        <v>31</v>
      </c>
      <c r="G226" s="7" t="s">
        <v>121</v>
      </c>
      <c r="H226" s="7" t="s">
        <v>122</v>
      </c>
      <c r="I226" s="7">
        <v>0.36</v>
      </c>
      <c r="J226" s="7">
        <v>40.1</v>
      </c>
      <c r="K226" s="7">
        <v>0.65</v>
      </c>
      <c r="L226" s="7">
        <v>0</v>
      </c>
      <c r="M226" s="7" t="s">
        <v>123</v>
      </c>
      <c r="N226" s="7" t="s">
        <v>124</v>
      </c>
      <c r="O226" s="7" t="s">
        <v>96</v>
      </c>
      <c r="P226" s="7" t="s">
        <v>9</v>
      </c>
    </row>
    <row r="227" spans="1:16" ht="11.25" customHeight="1">
      <c r="A227" s="7" t="s">
        <v>125</v>
      </c>
      <c r="B227" s="21" t="s">
        <v>294</v>
      </c>
      <c r="C227" s="22"/>
      <c r="D227" s="7" t="s">
        <v>33</v>
      </c>
      <c r="E227" s="7">
        <v>0</v>
      </c>
      <c r="F227" s="7">
        <v>0.01</v>
      </c>
      <c r="G227" s="7">
        <v>0</v>
      </c>
      <c r="H227" s="7">
        <v>0.08</v>
      </c>
      <c r="I227" s="7">
        <v>0</v>
      </c>
      <c r="J227" s="7">
        <v>0</v>
      </c>
      <c r="K227" s="7">
        <v>0</v>
      </c>
      <c r="L227" s="7">
        <v>0</v>
      </c>
      <c r="M227" s="7">
        <v>0.04</v>
      </c>
      <c r="N227" s="7">
        <v>0.03</v>
      </c>
      <c r="O227" s="7">
        <v>0</v>
      </c>
      <c r="P227" s="7">
        <v>0</v>
      </c>
    </row>
    <row r="228" spans="1:16" ht="21.75" customHeight="1">
      <c r="A228" s="7" t="s">
        <v>141</v>
      </c>
      <c r="B228" s="21" t="s">
        <v>319</v>
      </c>
      <c r="C228" s="22"/>
      <c r="D228" s="7" t="s">
        <v>74</v>
      </c>
      <c r="E228" s="7" t="s">
        <v>33</v>
      </c>
      <c r="F228" s="7" t="s">
        <v>40</v>
      </c>
      <c r="G228" s="7" t="s">
        <v>151</v>
      </c>
      <c r="H228" s="7" t="s">
        <v>152</v>
      </c>
      <c r="I228" s="7">
        <v>0.06</v>
      </c>
      <c r="J228" s="7">
        <v>2</v>
      </c>
      <c r="K228" s="7">
        <v>1.44</v>
      </c>
      <c r="L228" s="7">
        <v>0</v>
      </c>
      <c r="M228" s="7" t="s">
        <v>82</v>
      </c>
      <c r="N228" s="7" t="s">
        <v>153</v>
      </c>
      <c r="O228" s="7" t="s">
        <v>154</v>
      </c>
      <c r="P228" s="7" t="s">
        <v>9</v>
      </c>
    </row>
    <row r="229" spans="1:16" ht="21.75" customHeight="1">
      <c r="A229" s="7" t="s">
        <v>191</v>
      </c>
      <c r="B229" s="21" t="s">
        <v>341</v>
      </c>
      <c r="C229" s="22"/>
      <c r="D229" s="7" t="s">
        <v>70</v>
      </c>
      <c r="E229" s="7" t="s">
        <v>9</v>
      </c>
      <c r="F229" s="7">
        <v>0</v>
      </c>
      <c r="G229" s="7" t="s">
        <v>82</v>
      </c>
      <c r="H229" s="7" t="s">
        <v>93</v>
      </c>
      <c r="I229" s="7">
        <v>0</v>
      </c>
      <c r="J229" s="7" t="s">
        <v>130</v>
      </c>
      <c r="K229" s="7">
        <v>0</v>
      </c>
      <c r="L229" s="7">
        <v>0</v>
      </c>
      <c r="M229" s="7" t="s">
        <v>121</v>
      </c>
      <c r="N229" s="7" t="s">
        <v>31</v>
      </c>
      <c r="O229" s="7" t="s">
        <v>32</v>
      </c>
      <c r="P229" s="7">
        <v>0.06</v>
      </c>
    </row>
    <row r="230" spans="1:16" ht="21.75" customHeight="1">
      <c r="A230" s="7" t="s">
        <v>57</v>
      </c>
      <c r="B230" s="21" t="s">
        <v>290</v>
      </c>
      <c r="C230" s="22"/>
      <c r="D230" s="7" t="s">
        <v>138</v>
      </c>
      <c r="E230" s="7" t="s">
        <v>30</v>
      </c>
      <c r="F230" s="7">
        <v>0</v>
      </c>
      <c r="G230" s="7" t="s">
        <v>41</v>
      </c>
      <c r="H230" s="7" t="s">
        <v>49</v>
      </c>
      <c r="I230" s="7">
        <v>0</v>
      </c>
      <c r="J230" s="7">
        <v>0</v>
      </c>
      <c r="K230" s="7">
        <v>0</v>
      </c>
      <c r="L230" s="7">
        <v>0</v>
      </c>
      <c r="M230" s="7" t="s">
        <v>33</v>
      </c>
      <c r="N230" s="7" t="s">
        <v>68</v>
      </c>
      <c r="O230" s="7" t="s">
        <v>32</v>
      </c>
      <c r="P230" s="7">
        <v>0.27</v>
      </c>
    </row>
    <row r="231" spans="1:16" ht="11.25" customHeight="1">
      <c r="A231" s="25" t="s">
        <v>84</v>
      </c>
      <c r="B231" s="25"/>
      <c r="C231" s="25"/>
      <c r="D231" s="25"/>
      <c r="E231" s="7">
        <f>E230+E229+E228+E227+E226+E225</f>
        <v>10</v>
      </c>
      <c r="F231" s="7">
        <f aca="true" t="shared" si="25" ref="F231:P231">F230+F229+F228+F227+F226+F225</f>
        <v>18.009999999999998</v>
      </c>
      <c r="G231" s="7">
        <f t="shared" si="25"/>
        <v>160</v>
      </c>
      <c r="H231" s="7">
        <f t="shared" si="25"/>
        <v>607.0799999999999</v>
      </c>
      <c r="I231" s="7">
        <f t="shared" si="25"/>
        <v>0.44999999999999996</v>
      </c>
      <c r="J231" s="7">
        <f t="shared" si="25"/>
        <v>123.89999999999999</v>
      </c>
      <c r="K231" s="7">
        <f t="shared" si="25"/>
        <v>5.49</v>
      </c>
      <c r="L231" s="7">
        <f t="shared" si="25"/>
        <v>0</v>
      </c>
      <c r="M231" s="7">
        <f t="shared" si="25"/>
        <v>101.03999999999999</v>
      </c>
      <c r="N231" s="7">
        <f t="shared" si="25"/>
        <v>110.03</v>
      </c>
      <c r="O231" s="7">
        <f t="shared" si="25"/>
        <v>74</v>
      </c>
      <c r="P231" s="7">
        <f t="shared" si="25"/>
        <v>3.33</v>
      </c>
    </row>
    <row r="232" spans="1:16" ht="11.25" customHeight="1">
      <c r="A232" s="20" t="s">
        <v>87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1:16" ht="21.75" customHeight="1">
      <c r="A233" s="7" t="s">
        <v>236</v>
      </c>
      <c r="B233" s="21" t="s">
        <v>342</v>
      </c>
      <c r="C233" s="22"/>
      <c r="D233" s="7" t="s">
        <v>92</v>
      </c>
      <c r="E233" s="7" t="s">
        <v>33</v>
      </c>
      <c r="F233" s="7" t="s">
        <v>33</v>
      </c>
      <c r="G233" s="7" t="s">
        <v>105</v>
      </c>
      <c r="H233" s="7" t="s">
        <v>237</v>
      </c>
      <c r="I233" s="7">
        <v>0.12</v>
      </c>
      <c r="J233" s="7">
        <v>0.75</v>
      </c>
      <c r="K233" s="7">
        <v>0.06</v>
      </c>
      <c r="L233" s="7">
        <v>0</v>
      </c>
      <c r="M233" s="7" t="s">
        <v>112</v>
      </c>
      <c r="N233" s="7" t="s">
        <v>95</v>
      </c>
      <c r="O233" s="7" t="s">
        <v>156</v>
      </c>
      <c r="P233" s="7" t="s">
        <v>9</v>
      </c>
    </row>
    <row r="234" spans="1:16" ht="21.75" customHeight="1">
      <c r="A234" s="7" t="s">
        <v>113</v>
      </c>
      <c r="B234" s="21" t="s">
        <v>274</v>
      </c>
      <c r="C234" s="22"/>
      <c r="D234" s="7" t="s">
        <v>70</v>
      </c>
      <c r="E234" s="7">
        <v>0</v>
      </c>
      <c r="F234" s="7">
        <v>0</v>
      </c>
      <c r="G234" s="7" t="s">
        <v>37</v>
      </c>
      <c r="H234" s="7" t="s">
        <v>114</v>
      </c>
      <c r="I234" s="7">
        <v>0</v>
      </c>
      <c r="J234" s="7">
        <v>0</v>
      </c>
      <c r="K234" s="7">
        <v>0</v>
      </c>
      <c r="L234" s="7">
        <v>0</v>
      </c>
      <c r="M234" s="7" t="s">
        <v>35</v>
      </c>
      <c r="N234" s="7">
        <v>0</v>
      </c>
      <c r="O234" s="7" t="s">
        <v>30</v>
      </c>
      <c r="P234" s="7">
        <v>0.3</v>
      </c>
    </row>
    <row r="235" spans="1:16" ht="21.75" customHeight="1">
      <c r="A235" s="7" t="s">
        <v>57</v>
      </c>
      <c r="B235" s="21" t="s">
        <v>290</v>
      </c>
      <c r="C235" s="22"/>
      <c r="D235" s="7" t="s">
        <v>138</v>
      </c>
      <c r="E235" s="7" t="s">
        <v>30</v>
      </c>
      <c r="F235" s="7">
        <v>0</v>
      </c>
      <c r="G235" s="7" t="s">
        <v>41</v>
      </c>
      <c r="H235" s="7" t="s">
        <v>49</v>
      </c>
      <c r="I235" s="7">
        <v>0</v>
      </c>
      <c r="J235" s="7">
        <v>0</v>
      </c>
      <c r="K235" s="7">
        <v>0</v>
      </c>
      <c r="L235" s="7">
        <v>0</v>
      </c>
      <c r="M235" s="7" t="s">
        <v>33</v>
      </c>
      <c r="N235" s="7" t="s">
        <v>68</v>
      </c>
      <c r="O235" s="7" t="s">
        <v>32</v>
      </c>
      <c r="P235" s="7">
        <v>0.27</v>
      </c>
    </row>
    <row r="236" spans="1:16" ht="11.25" customHeight="1">
      <c r="A236" s="25" t="s">
        <v>97</v>
      </c>
      <c r="B236" s="25"/>
      <c r="C236" s="25"/>
      <c r="D236" s="25"/>
      <c r="E236" s="7">
        <f>E235+E234+E233</f>
        <v>7</v>
      </c>
      <c r="F236" s="7">
        <f aca="true" t="shared" si="26" ref="F236:P236">F235+F234+F233</f>
        <v>5</v>
      </c>
      <c r="G236" s="7">
        <f t="shared" si="26"/>
        <v>67</v>
      </c>
      <c r="H236" s="7">
        <f t="shared" si="26"/>
        <v>177</v>
      </c>
      <c r="I236" s="7">
        <f t="shared" si="26"/>
        <v>0.12</v>
      </c>
      <c r="J236" s="7">
        <f t="shared" si="26"/>
        <v>0.75</v>
      </c>
      <c r="K236" s="7">
        <f t="shared" si="26"/>
        <v>0.06</v>
      </c>
      <c r="L236" s="7">
        <f t="shared" si="26"/>
        <v>0</v>
      </c>
      <c r="M236" s="7">
        <f t="shared" si="26"/>
        <v>102</v>
      </c>
      <c r="N236" s="7">
        <f t="shared" si="26"/>
        <v>166</v>
      </c>
      <c r="O236" s="7">
        <f t="shared" si="26"/>
        <v>79</v>
      </c>
      <c r="P236" s="7">
        <f t="shared" si="26"/>
        <v>1.57</v>
      </c>
    </row>
    <row r="237" spans="1:16" ht="11.25" customHeight="1">
      <c r="A237" s="20" t="s">
        <v>100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 spans="1:16" ht="21.75" customHeight="1">
      <c r="A238" s="7" t="s">
        <v>163</v>
      </c>
      <c r="B238" s="21" t="s">
        <v>295</v>
      </c>
      <c r="C238" s="22"/>
      <c r="D238" s="7" t="s">
        <v>95</v>
      </c>
      <c r="E238" s="7">
        <v>0.06</v>
      </c>
      <c r="F238" s="7">
        <v>0</v>
      </c>
      <c r="G238" s="7" t="s">
        <v>82</v>
      </c>
      <c r="H238" s="7" t="s">
        <v>164</v>
      </c>
      <c r="I238" s="7">
        <v>0</v>
      </c>
      <c r="J238" s="7">
        <v>0</v>
      </c>
      <c r="K238" s="7">
        <v>0</v>
      </c>
      <c r="L238" s="7">
        <v>0</v>
      </c>
      <c r="M238" s="7" t="s">
        <v>34</v>
      </c>
      <c r="N238" s="7">
        <v>0</v>
      </c>
      <c r="O238" s="7" t="s">
        <v>9</v>
      </c>
      <c r="P238" s="7">
        <v>0</v>
      </c>
    </row>
    <row r="239" spans="1:16" ht="11.25" customHeight="1">
      <c r="A239" s="7" t="s">
        <v>165</v>
      </c>
      <c r="B239" s="21" t="s">
        <v>283</v>
      </c>
      <c r="C239" s="22"/>
      <c r="D239" s="7" t="s">
        <v>66</v>
      </c>
      <c r="E239" s="7" t="s">
        <v>36</v>
      </c>
      <c r="F239" s="7" t="s">
        <v>38</v>
      </c>
      <c r="G239" s="7" t="s">
        <v>166</v>
      </c>
      <c r="H239" s="7" t="s">
        <v>167</v>
      </c>
      <c r="I239" s="7">
        <v>0.113</v>
      </c>
      <c r="J239" s="7">
        <v>0</v>
      </c>
      <c r="K239" s="7">
        <v>0</v>
      </c>
      <c r="L239" s="7">
        <v>0</v>
      </c>
      <c r="M239" s="7" t="s">
        <v>168</v>
      </c>
      <c r="N239" s="7">
        <v>0</v>
      </c>
      <c r="O239" s="7">
        <v>0</v>
      </c>
      <c r="P239" s="7" t="s">
        <v>30</v>
      </c>
    </row>
    <row r="240" spans="1:16" ht="11.25" customHeight="1">
      <c r="A240" s="25" t="s">
        <v>103</v>
      </c>
      <c r="B240" s="25"/>
      <c r="C240" s="25"/>
      <c r="D240" s="25"/>
      <c r="E240" s="7" t="s">
        <v>36</v>
      </c>
      <c r="F240" s="7" t="s">
        <v>38</v>
      </c>
      <c r="G240" s="7" t="s">
        <v>99</v>
      </c>
      <c r="H240" s="7" t="s">
        <v>169</v>
      </c>
      <c r="I240" s="7"/>
      <c r="J240" s="7"/>
      <c r="K240" s="7"/>
      <c r="L240" s="7"/>
      <c r="M240" s="7" t="s">
        <v>58</v>
      </c>
      <c r="N240" s="7"/>
      <c r="O240" s="7" t="s">
        <v>9</v>
      </c>
      <c r="P240" s="7" t="s">
        <v>30</v>
      </c>
    </row>
    <row r="241" spans="1:16" ht="11.25" customHeight="1">
      <c r="A241" s="25" t="s">
        <v>104</v>
      </c>
      <c r="B241" s="25"/>
      <c r="C241" s="25"/>
      <c r="D241" s="25"/>
      <c r="E241" s="7" t="s">
        <v>136</v>
      </c>
      <c r="F241" s="7" t="s">
        <v>147</v>
      </c>
      <c r="G241" s="7" t="s">
        <v>101</v>
      </c>
      <c r="H241" s="7" t="s">
        <v>238</v>
      </c>
      <c r="I241" s="7"/>
      <c r="J241" s="7" t="s">
        <v>137</v>
      </c>
      <c r="K241" s="7"/>
      <c r="L241" s="7"/>
      <c r="M241" s="7" t="s">
        <v>239</v>
      </c>
      <c r="N241" s="7" t="s">
        <v>117</v>
      </c>
      <c r="O241" s="7" t="s">
        <v>235</v>
      </c>
      <c r="P241" s="7" t="s">
        <v>34</v>
      </c>
    </row>
    <row r="242" spans="1:16" ht="11.25" customHeight="1">
      <c r="A242" s="1"/>
      <c r="K242" s="12"/>
      <c r="L242" s="12"/>
      <c r="M242" s="12"/>
      <c r="N242" s="12"/>
      <c r="O242" s="12"/>
      <c r="P242" s="12"/>
    </row>
    <row r="243" spans="1:16" ht="11.2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</row>
    <row r="244" spans="1:16" ht="11.25" customHeight="1">
      <c r="A244" s="2" t="s">
        <v>3</v>
      </c>
      <c r="E244" s="3" t="s">
        <v>4</v>
      </c>
      <c r="F244" s="14" t="s">
        <v>175</v>
      </c>
      <c r="G244" s="15"/>
      <c r="H244" s="15"/>
      <c r="I244" s="16" t="s">
        <v>6</v>
      </c>
      <c r="J244" s="16"/>
      <c r="K244" s="17" t="s">
        <v>7</v>
      </c>
      <c r="L244" s="17"/>
      <c r="M244" s="17"/>
      <c r="N244" s="17"/>
      <c r="O244" s="17"/>
      <c r="P244" s="17"/>
    </row>
    <row r="245" spans="4:16" ht="11.25" customHeight="1">
      <c r="D245" s="16" t="s">
        <v>8</v>
      </c>
      <c r="E245" s="16"/>
      <c r="F245" s="4" t="s">
        <v>30</v>
      </c>
      <c r="I245" s="16" t="s">
        <v>10</v>
      </c>
      <c r="J245" s="16"/>
      <c r="K245" s="18" t="s">
        <v>11</v>
      </c>
      <c r="L245" s="18"/>
      <c r="M245" s="18"/>
      <c r="N245" s="18"/>
      <c r="O245" s="18"/>
      <c r="P245" s="18"/>
    </row>
    <row r="246" spans="1:16" ht="21.75" customHeight="1">
      <c r="A246" s="9" t="s">
        <v>12</v>
      </c>
      <c r="B246" s="9" t="s">
        <v>13</v>
      </c>
      <c r="C246" s="9"/>
      <c r="D246" s="9" t="s">
        <v>14</v>
      </c>
      <c r="E246" s="11" t="s">
        <v>15</v>
      </c>
      <c r="F246" s="11"/>
      <c r="G246" s="11"/>
      <c r="H246" s="9" t="s">
        <v>16</v>
      </c>
      <c r="I246" s="11" t="s">
        <v>17</v>
      </c>
      <c r="J246" s="11"/>
      <c r="K246" s="11"/>
      <c r="L246" s="11"/>
      <c r="M246" s="11" t="s">
        <v>18</v>
      </c>
      <c r="N246" s="11"/>
      <c r="O246" s="11"/>
      <c r="P246" s="11"/>
    </row>
    <row r="247" spans="1:16" ht="21" customHeight="1">
      <c r="A247" s="10"/>
      <c r="B247" s="23"/>
      <c r="C247" s="24"/>
      <c r="D247" s="10"/>
      <c r="E247" s="5" t="s">
        <v>19</v>
      </c>
      <c r="F247" s="5" t="s">
        <v>20</v>
      </c>
      <c r="G247" s="5" t="s">
        <v>21</v>
      </c>
      <c r="H247" s="10"/>
      <c r="I247" s="5" t="s">
        <v>22</v>
      </c>
      <c r="J247" s="5" t="s">
        <v>23</v>
      </c>
      <c r="K247" s="5" t="s">
        <v>24</v>
      </c>
      <c r="L247" s="5" t="s">
        <v>25</v>
      </c>
      <c r="M247" s="5" t="s">
        <v>26</v>
      </c>
      <c r="N247" s="5" t="s">
        <v>27</v>
      </c>
      <c r="O247" s="5" t="s">
        <v>28</v>
      </c>
      <c r="P247" s="5" t="s">
        <v>29</v>
      </c>
    </row>
    <row r="248" spans="1:16" ht="11.25" customHeight="1">
      <c r="A248" s="6" t="s">
        <v>9</v>
      </c>
      <c r="B248" s="19" t="s">
        <v>30</v>
      </c>
      <c r="C248" s="19"/>
      <c r="D248" s="6" t="s">
        <v>31</v>
      </c>
      <c r="E248" s="6" t="s">
        <v>32</v>
      </c>
      <c r="F248" s="6" t="s">
        <v>33</v>
      </c>
      <c r="G248" s="6" t="s">
        <v>34</v>
      </c>
      <c r="H248" s="6" t="s">
        <v>35</v>
      </c>
      <c r="I248" s="6" t="s">
        <v>36</v>
      </c>
      <c r="J248" s="6" t="s">
        <v>37</v>
      </c>
      <c r="K248" s="6" t="s">
        <v>38</v>
      </c>
      <c r="L248" s="6" t="s">
        <v>39</v>
      </c>
      <c r="M248" s="6" t="s">
        <v>40</v>
      </c>
      <c r="N248" s="6" t="s">
        <v>41</v>
      </c>
      <c r="O248" s="6" t="s">
        <v>42</v>
      </c>
      <c r="P248" s="6" t="s">
        <v>43</v>
      </c>
    </row>
    <row r="249" spans="1:16" ht="11.25" customHeight="1">
      <c r="A249" s="20" t="s">
        <v>44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1:16" ht="21.75" customHeight="1">
      <c r="A250" s="7" t="s">
        <v>42</v>
      </c>
      <c r="B250" s="21" t="s">
        <v>316</v>
      </c>
      <c r="C250" s="22"/>
      <c r="D250" s="7" t="s">
        <v>33</v>
      </c>
      <c r="E250" s="7">
        <v>0.06</v>
      </c>
      <c r="F250" s="7" t="s">
        <v>32</v>
      </c>
      <c r="G250" s="7">
        <v>0.9</v>
      </c>
      <c r="H250" s="7" t="s">
        <v>56</v>
      </c>
      <c r="I250" s="7">
        <v>0</v>
      </c>
      <c r="J250" s="7">
        <v>0</v>
      </c>
      <c r="K250" s="7">
        <v>0.08</v>
      </c>
      <c r="L250" s="7">
        <v>0</v>
      </c>
      <c r="M250" s="7" t="s">
        <v>9</v>
      </c>
      <c r="N250" s="7" t="s">
        <v>9</v>
      </c>
      <c r="O250" s="7">
        <v>0.3</v>
      </c>
      <c r="P250" s="7">
        <v>0.2</v>
      </c>
    </row>
    <row r="251" spans="1:16" ht="21.75" customHeight="1">
      <c r="A251" s="7" t="s">
        <v>197</v>
      </c>
      <c r="B251" s="21" t="s">
        <v>346</v>
      </c>
      <c r="C251" s="22"/>
      <c r="D251" s="7" t="s">
        <v>70</v>
      </c>
      <c r="E251" s="7" t="s">
        <v>32</v>
      </c>
      <c r="F251" s="7" t="s">
        <v>33</v>
      </c>
      <c r="G251" s="7" t="s">
        <v>46</v>
      </c>
      <c r="H251" s="7" t="s">
        <v>162</v>
      </c>
      <c r="I251" s="7">
        <v>0.1</v>
      </c>
      <c r="J251" s="7">
        <v>0.75</v>
      </c>
      <c r="K251" s="7">
        <v>0.11</v>
      </c>
      <c r="L251" s="7">
        <v>0</v>
      </c>
      <c r="M251" s="7" t="s">
        <v>240</v>
      </c>
      <c r="N251" s="7" t="s">
        <v>241</v>
      </c>
      <c r="O251" s="7" t="s">
        <v>242</v>
      </c>
      <c r="P251" s="7">
        <v>0.93</v>
      </c>
    </row>
    <row r="252" spans="1:16" ht="21.75" customHeight="1">
      <c r="A252" s="7" t="s">
        <v>113</v>
      </c>
      <c r="B252" s="21" t="s">
        <v>274</v>
      </c>
      <c r="C252" s="22"/>
      <c r="D252" s="7" t="s">
        <v>70</v>
      </c>
      <c r="E252" s="7">
        <v>0</v>
      </c>
      <c r="F252" s="7">
        <v>0</v>
      </c>
      <c r="G252" s="7" t="s">
        <v>37</v>
      </c>
      <c r="H252" s="7" t="s">
        <v>114</v>
      </c>
      <c r="I252" s="7">
        <v>0</v>
      </c>
      <c r="J252" s="7">
        <v>0</v>
      </c>
      <c r="K252" s="7">
        <v>0</v>
      </c>
      <c r="L252" s="7">
        <v>0</v>
      </c>
      <c r="M252" s="7" t="s">
        <v>35</v>
      </c>
      <c r="N252" s="7">
        <v>0</v>
      </c>
      <c r="O252" s="7" t="s">
        <v>30</v>
      </c>
      <c r="P252" s="7">
        <v>0.3</v>
      </c>
    </row>
    <row r="253" spans="1:16" ht="21.75" customHeight="1">
      <c r="A253" s="7" t="s">
        <v>57</v>
      </c>
      <c r="B253" s="21" t="s">
        <v>290</v>
      </c>
      <c r="C253" s="22"/>
      <c r="D253" s="7" t="s">
        <v>58</v>
      </c>
      <c r="E253" s="7" t="s">
        <v>31</v>
      </c>
      <c r="F253" s="7">
        <v>0</v>
      </c>
      <c r="G253" s="7" t="s">
        <v>59</v>
      </c>
      <c r="H253" s="7" t="s">
        <v>60</v>
      </c>
      <c r="I253" s="7">
        <v>0</v>
      </c>
      <c r="J253" s="7">
        <v>0</v>
      </c>
      <c r="K253" s="7">
        <v>0</v>
      </c>
      <c r="L253" s="7">
        <v>0</v>
      </c>
      <c r="M253" s="7" t="s">
        <v>35</v>
      </c>
      <c r="N253" s="7" t="s">
        <v>61</v>
      </c>
      <c r="O253" s="7" t="s">
        <v>33</v>
      </c>
      <c r="P253" s="7">
        <v>0.27</v>
      </c>
    </row>
    <row r="254" spans="1:16" ht="11.25" customHeight="1">
      <c r="A254" s="25" t="s">
        <v>62</v>
      </c>
      <c r="B254" s="25"/>
      <c r="C254" s="25"/>
      <c r="D254" s="25"/>
      <c r="E254" s="7">
        <f>E253+E252+E251+E250</f>
        <v>7.06</v>
      </c>
      <c r="F254" s="7">
        <f aca="true" t="shared" si="27" ref="F254:P254">F253+F252+F251+F250</f>
        <v>9</v>
      </c>
      <c r="G254" s="7">
        <f t="shared" si="27"/>
        <v>54.9</v>
      </c>
      <c r="H254" s="7">
        <f t="shared" si="27"/>
        <v>274</v>
      </c>
      <c r="I254" s="7">
        <f t="shared" si="27"/>
        <v>0.1</v>
      </c>
      <c r="J254" s="7">
        <f t="shared" si="27"/>
        <v>0.75</v>
      </c>
      <c r="K254" s="7">
        <f t="shared" si="27"/>
        <v>0.19</v>
      </c>
      <c r="L254" s="7">
        <f t="shared" si="27"/>
        <v>0</v>
      </c>
      <c r="M254" s="7">
        <f t="shared" si="27"/>
        <v>154</v>
      </c>
      <c r="N254" s="7">
        <f t="shared" si="27"/>
        <v>118</v>
      </c>
      <c r="O254" s="7">
        <f t="shared" si="27"/>
        <v>119.3</v>
      </c>
      <c r="P254" s="7">
        <f t="shared" si="27"/>
        <v>1.7</v>
      </c>
    </row>
    <row r="255" spans="1:16" ht="11.25" customHeight="1">
      <c r="A255" s="20" t="s">
        <v>64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1:16" ht="21.75" customHeight="1">
      <c r="A256" s="7" t="s">
        <v>243</v>
      </c>
      <c r="B256" s="21" t="s">
        <v>296</v>
      </c>
      <c r="C256" s="22"/>
      <c r="D256" s="7" t="s">
        <v>147</v>
      </c>
      <c r="E256" s="7" t="s">
        <v>9</v>
      </c>
      <c r="F256" s="7" t="s">
        <v>31</v>
      </c>
      <c r="G256" s="7" t="s">
        <v>38</v>
      </c>
      <c r="H256" s="7" t="s">
        <v>218</v>
      </c>
      <c r="I256" s="7">
        <v>0.008</v>
      </c>
      <c r="J256" s="7">
        <v>3.5</v>
      </c>
      <c r="K256" s="7">
        <v>0.004</v>
      </c>
      <c r="L256" s="7">
        <v>0</v>
      </c>
      <c r="M256" s="7" t="s">
        <v>121</v>
      </c>
      <c r="N256" s="7" t="s">
        <v>154</v>
      </c>
      <c r="O256" s="7" t="s">
        <v>59</v>
      </c>
      <c r="P256" s="7" t="s">
        <v>9</v>
      </c>
    </row>
    <row r="257" spans="1:16" ht="21.75" customHeight="1">
      <c r="A257" s="7" t="s">
        <v>129</v>
      </c>
      <c r="B257" s="21" t="s">
        <v>343</v>
      </c>
      <c r="C257" s="22"/>
      <c r="D257" s="7" t="s">
        <v>55</v>
      </c>
      <c r="E257" s="7" t="s">
        <v>30</v>
      </c>
      <c r="F257" s="7" t="s">
        <v>31</v>
      </c>
      <c r="G257" s="7" t="s">
        <v>46</v>
      </c>
      <c r="H257" s="7" t="s">
        <v>63</v>
      </c>
      <c r="I257" s="7">
        <v>0.09</v>
      </c>
      <c r="J257" s="7">
        <v>61.3</v>
      </c>
      <c r="K257" s="7">
        <v>0.73</v>
      </c>
      <c r="L257" s="7">
        <v>0</v>
      </c>
      <c r="M257" s="7" t="s">
        <v>68</v>
      </c>
      <c r="N257" s="7" t="s">
        <v>139</v>
      </c>
      <c r="O257" s="7" t="s">
        <v>136</v>
      </c>
      <c r="P257" s="7" t="s">
        <v>9</v>
      </c>
    </row>
    <row r="258" spans="1:16" ht="21.75" customHeight="1">
      <c r="A258" s="7" t="s">
        <v>185</v>
      </c>
      <c r="B258" s="21" t="s">
        <v>325</v>
      </c>
      <c r="C258" s="22"/>
      <c r="D258" s="7" t="s">
        <v>95</v>
      </c>
      <c r="E258" s="7" t="s">
        <v>31</v>
      </c>
      <c r="F258" s="7" t="s">
        <v>30</v>
      </c>
      <c r="G258" s="7" t="s">
        <v>164</v>
      </c>
      <c r="H258" s="7" t="s">
        <v>186</v>
      </c>
      <c r="I258" s="7">
        <v>0.17</v>
      </c>
      <c r="J258" s="7">
        <v>225.3</v>
      </c>
      <c r="K258" s="7">
        <v>3.6</v>
      </c>
      <c r="L258" s="7">
        <v>0</v>
      </c>
      <c r="M258" s="7" t="s">
        <v>182</v>
      </c>
      <c r="N258" s="7" t="s">
        <v>43</v>
      </c>
      <c r="O258" s="7" t="s">
        <v>180</v>
      </c>
      <c r="P258" s="7" t="s">
        <v>9</v>
      </c>
    </row>
    <row r="259" spans="1:16" ht="21.75" customHeight="1">
      <c r="A259" s="7" t="s">
        <v>81</v>
      </c>
      <c r="B259" s="21" t="s">
        <v>344</v>
      </c>
      <c r="C259" s="22"/>
      <c r="D259" s="7" t="s">
        <v>70</v>
      </c>
      <c r="E259" s="7">
        <v>0</v>
      </c>
      <c r="F259" s="7">
        <v>0</v>
      </c>
      <c r="G259" s="7" t="s">
        <v>82</v>
      </c>
      <c r="H259" s="7" t="s">
        <v>83</v>
      </c>
      <c r="I259" s="7">
        <v>0</v>
      </c>
      <c r="J259" s="7">
        <v>0</v>
      </c>
      <c r="K259" s="7">
        <v>0</v>
      </c>
      <c r="L259" s="7">
        <v>0</v>
      </c>
      <c r="M259" s="7" t="s">
        <v>40</v>
      </c>
      <c r="N259" s="7" t="s">
        <v>32</v>
      </c>
      <c r="O259" s="7" t="s">
        <v>33</v>
      </c>
      <c r="P259" s="7" t="s">
        <v>9</v>
      </c>
    </row>
    <row r="260" spans="1:16" ht="21.75" customHeight="1">
      <c r="A260" s="7" t="s">
        <v>57</v>
      </c>
      <c r="B260" s="21" t="s">
        <v>290</v>
      </c>
      <c r="C260" s="22"/>
      <c r="D260" s="7" t="s">
        <v>66</v>
      </c>
      <c r="E260" s="7">
        <f>+E259</f>
        <v>0</v>
      </c>
      <c r="F260" s="7">
        <v>0</v>
      </c>
      <c r="G260" s="7" t="s">
        <v>68</v>
      </c>
      <c r="H260" s="7" t="s">
        <v>90</v>
      </c>
      <c r="I260" s="7">
        <v>0</v>
      </c>
      <c r="J260" s="7">
        <v>0</v>
      </c>
      <c r="K260" s="7">
        <v>0</v>
      </c>
      <c r="L260" s="7">
        <v>0</v>
      </c>
      <c r="M260" s="7" t="s">
        <v>34</v>
      </c>
      <c r="N260" s="7" t="s">
        <v>115</v>
      </c>
      <c r="O260" s="7" t="s">
        <v>32</v>
      </c>
      <c r="P260" s="7">
        <v>0.27</v>
      </c>
    </row>
    <row r="261" spans="1:16" ht="11.25" customHeight="1">
      <c r="A261" s="25" t="s">
        <v>84</v>
      </c>
      <c r="B261" s="25"/>
      <c r="C261" s="25"/>
      <c r="D261" s="25"/>
      <c r="E261" s="7">
        <f>E260+E259+E258+E257+E256</f>
        <v>6</v>
      </c>
      <c r="F261" s="7">
        <f aca="true" t="shared" si="28" ref="F261:P261">F260+F259+F258+F257+F256</f>
        <v>8</v>
      </c>
      <c r="G261" s="7">
        <f t="shared" si="28"/>
        <v>133</v>
      </c>
      <c r="H261" s="7">
        <f t="shared" si="28"/>
        <v>425</v>
      </c>
      <c r="I261" s="7">
        <f t="shared" si="28"/>
        <v>0.268</v>
      </c>
      <c r="J261" s="7">
        <f t="shared" si="28"/>
        <v>290.1</v>
      </c>
      <c r="K261" s="7">
        <f t="shared" si="28"/>
        <v>4.334</v>
      </c>
      <c r="L261" s="7">
        <f t="shared" si="28"/>
        <v>0</v>
      </c>
      <c r="M261" s="7">
        <f t="shared" si="28"/>
        <v>100</v>
      </c>
      <c r="N261" s="7">
        <f t="shared" si="28"/>
        <v>105</v>
      </c>
      <c r="O261" s="7">
        <f t="shared" si="28"/>
        <v>149</v>
      </c>
      <c r="P261" s="7">
        <f t="shared" si="28"/>
        <v>4.27</v>
      </c>
    </row>
    <row r="262" spans="1:16" ht="11.25" customHeight="1">
      <c r="A262" s="20" t="s">
        <v>87</v>
      </c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 spans="1:16" ht="11.25" customHeight="1">
      <c r="A263" s="7" t="s">
        <v>88</v>
      </c>
      <c r="B263" s="21" t="s">
        <v>307</v>
      </c>
      <c r="C263" s="22"/>
      <c r="D263" s="7" t="s">
        <v>89</v>
      </c>
      <c r="E263" s="7" t="s">
        <v>36</v>
      </c>
      <c r="F263" s="7" t="s">
        <v>41</v>
      </c>
      <c r="G263" s="7" t="s">
        <v>90</v>
      </c>
      <c r="H263" s="7" t="s">
        <v>91</v>
      </c>
      <c r="I263" s="7">
        <v>0.1</v>
      </c>
      <c r="J263" s="7">
        <v>0.73</v>
      </c>
      <c r="K263" s="7">
        <v>0.11</v>
      </c>
      <c r="L263" s="7">
        <v>0</v>
      </c>
      <c r="M263" s="7" t="s">
        <v>92</v>
      </c>
      <c r="N263" s="7" t="s">
        <v>93</v>
      </c>
      <c r="O263" s="7" t="s">
        <v>94</v>
      </c>
      <c r="P263" s="7" t="s">
        <v>9</v>
      </c>
    </row>
    <row r="264" spans="1:16" ht="21.75" customHeight="1">
      <c r="A264" s="7" t="s">
        <v>54</v>
      </c>
      <c r="B264" s="21" t="s">
        <v>274</v>
      </c>
      <c r="C264" s="22"/>
      <c r="D264" s="7" t="s">
        <v>95</v>
      </c>
      <c r="E264" s="7">
        <v>0</v>
      </c>
      <c r="F264" s="7">
        <v>0</v>
      </c>
      <c r="G264" s="7" t="s">
        <v>35</v>
      </c>
      <c r="H264" s="7" t="s">
        <v>96</v>
      </c>
      <c r="I264" s="7">
        <v>0</v>
      </c>
      <c r="J264" s="7">
        <v>0</v>
      </c>
      <c r="K264" s="7">
        <v>0</v>
      </c>
      <c r="L264" s="7">
        <v>0</v>
      </c>
      <c r="M264" s="7" t="s">
        <v>34</v>
      </c>
      <c r="N264" s="7">
        <v>0</v>
      </c>
      <c r="O264" s="7" t="s">
        <v>9</v>
      </c>
      <c r="P264" s="7">
        <v>0.03</v>
      </c>
    </row>
    <row r="265" spans="1:16" ht="11.25" customHeight="1">
      <c r="A265" s="25" t="s">
        <v>97</v>
      </c>
      <c r="B265" s="25"/>
      <c r="C265" s="25"/>
      <c r="D265" s="25"/>
      <c r="E265" s="7">
        <f>E264+E263</f>
        <v>8</v>
      </c>
      <c r="F265" s="7">
        <f aca="true" t="shared" si="29" ref="F265:P265">F264+F263</f>
        <v>13</v>
      </c>
      <c r="G265" s="7">
        <f t="shared" si="29"/>
        <v>77</v>
      </c>
      <c r="H265" s="7">
        <f t="shared" si="29"/>
        <v>322</v>
      </c>
      <c r="I265" s="7">
        <f t="shared" si="29"/>
        <v>0.1</v>
      </c>
      <c r="J265" s="7">
        <f t="shared" si="29"/>
        <v>0.73</v>
      </c>
      <c r="K265" s="7">
        <f t="shared" si="29"/>
        <v>0.11</v>
      </c>
      <c r="L265" s="7">
        <f t="shared" si="29"/>
        <v>0</v>
      </c>
      <c r="M265" s="7">
        <f t="shared" si="29"/>
        <v>126</v>
      </c>
      <c r="N265" s="7">
        <f t="shared" si="29"/>
        <v>119</v>
      </c>
      <c r="O265" s="7">
        <f t="shared" si="29"/>
        <v>100</v>
      </c>
      <c r="P265" s="7">
        <f t="shared" si="29"/>
        <v>1.03</v>
      </c>
    </row>
    <row r="266" spans="1:16" ht="11.25" customHeight="1">
      <c r="A266" s="20" t="s">
        <v>100</v>
      </c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1:16" ht="21.75" customHeight="1">
      <c r="A267" s="7" t="s">
        <v>191</v>
      </c>
      <c r="B267" s="21" t="s">
        <v>285</v>
      </c>
      <c r="C267" s="22"/>
      <c r="D267" s="7" t="s">
        <v>95</v>
      </c>
      <c r="E267" s="7" t="s">
        <v>9</v>
      </c>
      <c r="F267" s="7">
        <v>0</v>
      </c>
      <c r="G267" s="7" t="s">
        <v>154</v>
      </c>
      <c r="H267" s="7" t="s">
        <v>94</v>
      </c>
      <c r="I267" s="7">
        <v>0</v>
      </c>
      <c r="J267" s="7" t="s">
        <v>79</v>
      </c>
      <c r="K267" s="7">
        <v>0</v>
      </c>
      <c r="L267" s="7">
        <v>0</v>
      </c>
      <c r="M267" s="7" t="s">
        <v>43</v>
      </c>
      <c r="N267" s="7" t="s">
        <v>30</v>
      </c>
      <c r="O267" s="7" t="s">
        <v>32</v>
      </c>
      <c r="P267" s="7">
        <v>0.06</v>
      </c>
    </row>
    <row r="268" spans="1:16" ht="11.25" customHeight="1">
      <c r="A268" s="25" t="s">
        <v>103</v>
      </c>
      <c r="B268" s="25"/>
      <c r="C268" s="25"/>
      <c r="D268" s="25"/>
      <c r="E268" s="7" t="s">
        <v>9</v>
      </c>
      <c r="F268" s="7"/>
      <c r="G268" s="7" t="s">
        <v>154</v>
      </c>
      <c r="H268" s="7" t="s">
        <v>94</v>
      </c>
      <c r="I268" s="7"/>
      <c r="J268" s="7" t="s">
        <v>79</v>
      </c>
      <c r="K268" s="7"/>
      <c r="L268" s="7"/>
      <c r="M268" s="7" t="s">
        <v>43</v>
      </c>
      <c r="N268" s="7" t="s">
        <v>30</v>
      </c>
      <c r="O268" s="7" t="s">
        <v>32</v>
      </c>
      <c r="P268" s="7"/>
    </row>
    <row r="269" spans="1:16" ht="11.25" customHeight="1">
      <c r="A269" s="25" t="s">
        <v>104</v>
      </c>
      <c r="B269" s="25"/>
      <c r="C269" s="25"/>
      <c r="D269" s="25"/>
      <c r="E269" s="7" t="s">
        <v>244</v>
      </c>
      <c r="F269" s="7" t="s">
        <v>66</v>
      </c>
      <c r="G269" s="7" t="s">
        <v>54</v>
      </c>
      <c r="H269" s="7" t="s">
        <v>245</v>
      </c>
      <c r="I269" s="7"/>
      <c r="J269" s="7" t="s">
        <v>79</v>
      </c>
      <c r="K269" s="7"/>
      <c r="L269" s="7"/>
      <c r="M269" s="7" t="s">
        <v>246</v>
      </c>
      <c r="N269" s="7" t="s">
        <v>247</v>
      </c>
      <c r="O269" s="7" t="s">
        <v>192</v>
      </c>
      <c r="P269" s="7" t="s">
        <v>33</v>
      </c>
    </row>
    <row r="270" spans="1:16" ht="11.25" customHeight="1">
      <c r="A270" s="1"/>
      <c r="K270" s="12"/>
      <c r="L270" s="12"/>
      <c r="M270" s="12"/>
      <c r="N270" s="12"/>
      <c r="O270" s="12"/>
      <c r="P270" s="12"/>
    </row>
    <row r="271" spans="1:16" ht="11.2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</row>
    <row r="272" spans="1:16" ht="11.25" customHeight="1">
      <c r="A272" s="2" t="s">
        <v>3</v>
      </c>
      <c r="E272" s="3" t="s">
        <v>4</v>
      </c>
      <c r="F272" s="14" t="s">
        <v>193</v>
      </c>
      <c r="G272" s="15"/>
      <c r="H272" s="15"/>
      <c r="I272" s="16" t="s">
        <v>6</v>
      </c>
      <c r="J272" s="16"/>
      <c r="K272" s="17" t="s">
        <v>7</v>
      </c>
      <c r="L272" s="17"/>
      <c r="M272" s="17"/>
      <c r="N272" s="17"/>
      <c r="O272" s="17"/>
      <c r="P272" s="17"/>
    </row>
    <row r="273" spans="4:16" ht="11.25" customHeight="1">
      <c r="D273" s="16" t="s">
        <v>8</v>
      </c>
      <c r="E273" s="16"/>
      <c r="F273" s="4" t="s">
        <v>30</v>
      </c>
      <c r="I273" s="16" t="s">
        <v>10</v>
      </c>
      <c r="J273" s="16"/>
      <c r="K273" s="18" t="s">
        <v>11</v>
      </c>
      <c r="L273" s="18"/>
      <c r="M273" s="18"/>
      <c r="N273" s="18"/>
      <c r="O273" s="18"/>
      <c r="P273" s="18"/>
    </row>
    <row r="274" spans="1:16" ht="21.75" customHeight="1">
      <c r="A274" s="9" t="s">
        <v>12</v>
      </c>
      <c r="B274" s="9" t="s">
        <v>13</v>
      </c>
      <c r="C274" s="9"/>
      <c r="D274" s="9" t="s">
        <v>14</v>
      </c>
      <c r="E274" s="11" t="s">
        <v>15</v>
      </c>
      <c r="F274" s="11"/>
      <c r="G274" s="11"/>
      <c r="H274" s="9" t="s">
        <v>16</v>
      </c>
      <c r="I274" s="11" t="s">
        <v>17</v>
      </c>
      <c r="J274" s="11"/>
      <c r="K274" s="11"/>
      <c r="L274" s="11"/>
      <c r="M274" s="11" t="s">
        <v>18</v>
      </c>
      <c r="N274" s="11"/>
      <c r="O274" s="11"/>
      <c r="P274" s="11"/>
    </row>
    <row r="275" spans="1:16" ht="21" customHeight="1">
      <c r="A275" s="10"/>
      <c r="B275" s="23"/>
      <c r="C275" s="24"/>
      <c r="D275" s="10"/>
      <c r="E275" s="5" t="s">
        <v>19</v>
      </c>
      <c r="F275" s="5" t="s">
        <v>20</v>
      </c>
      <c r="G275" s="5" t="s">
        <v>21</v>
      </c>
      <c r="H275" s="10"/>
      <c r="I275" s="5" t="s">
        <v>22</v>
      </c>
      <c r="J275" s="5" t="s">
        <v>23</v>
      </c>
      <c r="K275" s="5" t="s">
        <v>24</v>
      </c>
      <c r="L275" s="5" t="s">
        <v>25</v>
      </c>
      <c r="M275" s="5" t="s">
        <v>26</v>
      </c>
      <c r="N275" s="5" t="s">
        <v>27</v>
      </c>
      <c r="O275" s="5" t="s">
        <v>28</v>
      </c>
      <c r="P275" s="5" t="s">
        <v>29</v>
      </c>
    </row>
    <row r="276" spans="1:16" ht="11.25" customHeight="1">
      <c r="A276" s="6" t="s">
        <v>9</v>
      </c>
      <c r="B276" s="19" t="s">
        <v>30</v>
      </c>
      <c r="C276" s="19"/>
      <c r="D276" s="6" t="s">
        <v>31</v>
      </c>
      <c r="E276" s="6" t="s">
        <v>32</v>
      </c>
      <c r="F276" s="6" t="s">
        <v>33</v>
      </c>
      <c r="G276" s="6" t="s">
        <v>34</v>
      </c>
      <c r="H276" s="6" t="s">
        <v>35</v>
      </c>
      <c r="I276" s="6" t="s">
        <v>36</v>
      </c>
      <c r="J276" s="6" t="s">
        <v>37</v>
      </c>
      <c r="K276" s="6" t="s">
        <v>38</v>
      </c>
      <c r="L276" s="6" t="s">
        <v>39</v>
      </c>
      <c r="M276" s="6" t="s">
        <v>40</v>
      </c>
      <c r="N276" s="6" t="s">
        <v>41</v>
      </c>
      <c r="O276" s="6" t="s">
        <v>42</v>
      </c>
      <c r="P276" s="6" t="s">
        <v>43</v>
      </c>
    </row>
    <row r="277" spans="1:16" ht="11.25" customHeight="1">
      <c r="A277" s="20" t="s">
        <v>44</v>
      </c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1:16" ht="21.75" customHeight="1">
      <c r="A278" s="7" t="s">
        <v>42</v>
      </c>
      <c r="B278" s="21" t="s">
        <v>316</v>
      </c>
      <c r="C278" s="22"/>
      <c r="D278" s="7" t="s">
        <v>33</v>
      </c>
      <c r="E278" s="7">
        <v>0.06</v>
      </c>
      <c r="F278" s="7" t="s">
        <v>32</v>
      </c>
      <c r="G278" s="7">
        <v>0.9</v>
      </c>
      <c r="H278" s="7" t="s">
        <v>56</v>
      </c>
      <c r="I278" s="7">
        <v>0</v>
      </c>
      <c r="J278" s="7">
        <v>0</v>
      </c>
      <c r="K278" s="7">
        <v>0.08</v>
      </c>
      <c r="L278" s="7">
        <v>0</v>
      </c>
      <c r="M278" s="7" t="s">
        <v>9</v>
      </c>
      <c r="N278" s="7" t="s">
        <v>9</v>
      </c>
      <c r="O278" s="7">
        <v>0.3</v>
      </c>
      <c r="P278" s="7">
        <v>0.2</v>
      </c>
    </row>
    <row r="279" spans="1:16" ht="21.75" customHeight="1">
      <c r="A279" s="7" t="s">
        <v>157</v>
      </c>
      <c r="B279" s="21" t="s">
        <v>299</v>
      </c>
      <c r="C279" s="22"/>
      <c r="D279" s="7" t="s">
        <v>48</v>
      </c>
      <c r="E279" s="7" t="s">
        <v>36</v>
      </c>
      <c r="F279" s="7" t="s">
        <v>35</v>
      </c>
      <c r="G279" s="7" t="s">
        <v>156</v>
      </c>
      <c r="H279" s="7" t="s">
        <v>248</v>
      </c>
      <c r="I279" s="7">
        <v>0.11</v>
      </c>
      <c r="J279" s="7">
        <v>0.58</v>
      </c>
      <c r="K279" s="7">
        <v>0.05</v>
      </c>
      <c r="L279" s="7">
        <v>0</v>
      </c>
      <c r="M279" s="7" t="s">
        <v>162</v>
      </c>
      <c r="N279" s="7" t="s">
        <v>143</v>
      </c>
      <c r="O279" s="7" t="s">
        <v>249</v>
      </c>
      <c r="P279" s="7" t="s">
        <v>31</v>
      </c>
    </row>
    <row r="280" spans="1:16" ht="21.75" customHeight="1">
      <c r="A280" s="7" t="s">
        <v>113</v>
      </c>
      <c r="B280" s="21" t="s">
        <v>315</v>
      </c>
      <c r="C280" s="22"/>
      <c r="D280" s="7" t="s">
        <v>70</v>
      </c>
      <c r="E280" s="7">
        <v>0</v>
      </c>
      <c r="F280" s="7">
        <v>0</v>
      </c>
      <c r="G280" s="7" t="s">
        <v>37</v>
      </c>
      <c r="H280" s="7" t="s">
        <v>114</v>
      </c>
      <c r="I280" s="7">
        <v>0</v>
      </c>
      <c r="J280" s="7">
        <v>0</v>
      </c>
      <c r="K280" s="7">
        <v>0</v>
      </c>
      <c r="L280" s="7">
        <v>0</v>
      </c>
      <c r="M280" s="7" t="s">
        <v>35</v>
      </c>
      <c r="N280" s="7">
        <v>0</v>
      </c>
      <c r="O280" s="7" t="s">
        <v>30</v>
      </c>
      <c r="P280" s="7">
        <v>0.3</v>
      </c>
    </row>
    <row r="281" spans="1:16" ht="21.75" customHeight="1">
      <c r="A281" s="7" t="s">
        <v>57</v>
      </c>
      <c r="B281" s="21" t="s">
        <v>290</v>
      </c>
      <c r="C281" s="22"/>
      <c r="D281" s="7" t="s">
        <v>66</v>
      </c>
      <c r="E281" s="7" t="s">
        <v>30</v>
      </c>
      <c r="F281" s="7">
        <v>0</v>
      </c>
      <c r="G281" s="7" t="s">
        <v>68</v>
      </c>
      <c r="H281" s="7" t="s">
        <v>90</v>
      </c>
      <c r="I281" s="7">
        <v>0</v>
      </c>
      <c r="J281" s="7">
        <v>0</v>
      </c>
      <c r="K281" s="7">
        <v>0</v>
      </c>
      <c r="L281" s="7">
        <v>0</v>
      </c>
      <c r="M281" s="7" t="s">
        <v>34</v>
      </c>
      <c r="N281" s="7" t="s">
        <v>115</v>
      </c>
      <c r="O281" s="7" t="s">
        <v>32</v>
      </c>
      <c r="P281" s="7">
        <v>0.27</v>
      </c>
    </row>
    <row r="282" spans="1:16" ht="11.25" customHeight="1">
      <c r="A282" s="25" t="s">
        <v>62</v>
      </c>
      <c r="B282" s="25"/>
      <c r="C282" s="25"/>
      <c r="D282" s="25"/>
      <c r="E282" s="7">
        <f>E281+E280+E279+E278</f>
        <v>10.06</v>
      </c>
      <c r="F282" s="7">
        <f aca="true" t="shared" si="30" ref="F282:P282">F281+F280+F279+F278</f>
        <v>11</v>
      </c>
      <c r="G282" s="7">
        <f t="shared" si="30"/>
        <v>98.9</v>
      </c>
      <c r="H282" s="7">
        <f t="shared" si="30"/>
        <v>390</v>
      </c>
      <c r="I282" s="7">
        <f t="shared" si="30"/>
        <v>0.11</v>
      </c>
      <c r="J282" s="7">
        <f t="shared" si="30"/>
        <v>0.58</v>
      </c>
      <c r="K282" s="7">
        <f t="shared" si="30"/>
        <v>0.13</v>
      </c>
      <c r="L282" s="7">
        <f t="shared" si="30"/>
        <v>0</v>
      </c>
      <c r="M282" s="7">
        <f t="shared" si="30"/>
        <v>135</v>
      </c>
      <c r="N282" s="7">
        <f t="shared" si="30"/>
        <v>212</v>
      </c>
      <c r="O282" s="7">
        <f t="shared" si="30"/>
        <v>104.3</v>
      </c>
      <c r="P282" s="7">
        <f t="shared" si="30"/>
        <v>3.7700000000000005</v>
      </c>
    </row>
    <row r="283" spans="1:16" ht="11.25" customHeight="1">
      <c r="A283" s="20" t="s">
        <v>64</v>
      </c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</row>
    <row r="284" spans="1:16" ht="11.25" customHeight="1">
      <c r="A284" s="7" t="str">
        <f aca="true" t="shared" si="31" ref="A284:P284">A44</f>
        <v>20,01</v>
      </c>
      <c r="B284" s="21" t="str">
        <f t="shared" si="31"/>
        <v>салат из белокачанной капусты  </v>
      </c>
      <c r="C284" s="22"/>
      <c r="D284" s="7" t="str">
        <f t="shared" si="31"/>
        <v>30</v>
      </c>
      <c r="E284" s="7" t="str">
        <f t="shared" si="31"/>
        <v>1</v>
      </c>
      <c r="F284" s="7" t="str">
        <f t="shared" si="31"/>
        <v>5</v>
      </c>
      <c r="G284" s="7" t="str">
        <f t="shared" si="31"/>
        <v>5</v>
      </c>
      <c r="H284" s="7" t="str">
        <f t="shared" si="31"/>
        <v>68</v>
      </c>
      <c r="I284" s="7">
        <f t="shared" si="31"/>
        <v>0.03</v>
      </c>
      <c r="J284" s="7" t="str">
        <f t="shared" si="31"/>
        <v>13</v>
      </c>
      <c r="K284" s="7">
        <f t="shared" si="31"/>
        <v>0</v>
      </c>
      <c r="L284" s="7">
        <f t="shared" si="31"/>
        <v>1.88</v>
      </c>
      <c r="M284" s="7">
        <f t="shared" si="31"/>
        <v>45.7</v>
      </c>
      <c r="N284" s="7">
        <f t="shared" si="31"/>
        <v>31.4</v>
      </c>
      <c r="O284" s="7">
        <f t="shared" si="31"/>
        <v>17.3</v>
      </c>
      <c r="P284" s="7">
        <f t="shared" si="31"/>
        <v>0.61</v>
      </c>
    </row>
    <row r="285" spans="1:16" ht="32.25" customHeight="1">
      <c r="A285" s="7" t="s">
        <v>250</v>
      </c>
      <c r="B285" s="21" t="s">
        <v>347</v>
      </c>
      <c r="C285" s="22"/>
      <c r="D285" s="7">
        <v>170</v>
      </c>
      <c r="E285" s="7" t="s">
        <v>9</v>
      </c>
      <c r="F285" s="7" t="s">
        <v>30</v>
      </c>
      <c r="G285" s="7" t="s">
        <v>138</v>
      </c>
      <c r="H285" s="7" t="s">
        <v>122</v>
      </c>
      <c r="I285" s="7">
        <v>0.07</v>
      </c>
      <c r="J285" s="7">
        <v>97.12</v>
      </c>
      <c r="K285" s="7">
        <v>0.59</v>
      </c>
      <c r="L285" s="7">
        <v>0</v>
      </c>
      <c r="M285" s="7" t="s">
        <v>68</v>
      </c>
      <c r="N285" s="7" t="s">
        <v>41</v>
      </c>
      <c r="O285" s="7" t="s">
        <v>58</v>
      </c>
      <c r="P285" s="7">
        <v>0.22</v>
      </c>
    </row>
    <row r="286" spans="1:16" ht="21.75" customHeight="1">
      <c r="A286" s="7" t="s">
        <v>198</v>
      </c>
      <c r="B286" s="21" t="s">
        <v>348</v>
      </c>
      <c r="C286" s="22"/>
      <c r="D286" s="7" t="s">
        <v>211</v>
      </c>
      <c r="E286" s="7" t="s">
        <v>9</v>
      </c>
      <c r="F286" s="7" t="s">
        <v>32</v>
      </c>
      <c r="G286" s="7" t="s">
        <v>33</v>
      </c>
      <c r="H286" s="7" t="s">
        <v>182</v>
      </c>
      <c r="I286" s="7">
        <v>0.02</v>
      </c>
      <c r="J286" s="7">
        <v>2.5</v>
      </c>
      <c r="K286" s="7">
        <v>1.8</v>
      </c>
      <c r="L286" s="7">
        <v>0</v>
      </c>
      <c r="M286" s="7" t="s">
        <v>43</v>
      </c>
      <c r="N286" s="7" t="s">
        <v>37</v>
      </c>
      <c r="O286" s="7" t="s">
        <v>38</v>
      </c>
      <c r="P286" s="7">
        <v>0.36</v>
      </c>
    </row>
    <row r="287" spans="1:16" ht="21.75" customHeight="1">
      <c r="A287" s="7" t="str">
        <f aca="true" t="shared" si="32" ref="A287:P287">A113</f>
        <v>227</v>
      </c>
      <c r="B287" s="21" t="str">
        <f t="shared" si="32"/>
        <v>Макаронные изделия отварные  </v>
      </c>
      <c r="C287" s="22"/>
      <c r="D287" s="7">
        <v>150</v>
      </c>
      <c r="E287" s="7">
        <v>5</v>
      </c>
      <c r="F287" s="7">
        <v>6.2</v>
      </c>
      <c r="G287" s="7">
        <v>77.5</v>
      </c>
      <c r="H287" s="7">
        <v>221.3</v>
      </c>
      <c r="I287" s="7">
        <f t="shared" si="32"/>
        <v>0.07</v>
      </c>
      <c r="J287" s="7">
        <f t="shared" si="32"/>
        <v>0</v>
      </c>
      <c r="K287" s="7">
        <f t="shared" si="32"/>
        <v>0.04</v>
      </c>
      <c r="L287" s="7">
        <f t="shared" si="32"/>
        <v>0</v>
      </c>
      <c r="M287" s="7" t="str">
        <f t="shared" si="32"/>
        <v>9</v>
      </c>
      <c r="N287" s="7" t="str">
        <f t="shared" si="32"/>
        <v>37</v>
      </c>
      <c r="O287" s="7" t="str">
        <f t="shared" si="32"/>
        <v>7</v>
      </c>
      <c r="P287" s="7" t="str">
        <f t="shared" si="32"/>
        <v>1</v>
      </c>
    </row>
    <row r="288" spans="1:16" ht="21.75" customHeight="1">
      <c r="A288" s="7" t="s">
        <v>155</v>
      </c>
      <c r="B288" s="21" t="s">
        <v>320</v>
      </c>
      <c r="C288" s="22"/>
      <c r="D288" s="7" t="s">
        <v>70</v>
      </c>
      <c r="E288" s="7">
        <v>0</v>
      </c>
      <c r="F288" s="7">
        <v>0</v>
      </c>
      <c r="G288" s="7" t="s">
        <v>43</v>
      </c>
      <c r="H288" s="7" t="s">
        <v>85</v>
      </c>
      <c r="I288" s="7">
        <v>0</v>
      </c>
      <c r="J288" s="7">
        <v>0</v>
      </c>
      <c r="K288" s="7">
        <v>0</v>
      </c>
      <c r="L288" s="7">
        <v>0</v>
      </c>
      <c r="M288" s="7" t="s">
        <v>38</v>
      </c>
      <c r="N288" s="7" t="s">
        <v>30</v>
      </c>
      <c r="O288" s="7" t="s">
        <v>31</v>
      </c>
      <c r="P288" s="7">
        <v>0.3</v>
      </c>
    </row>
    <row r="289" spans="1:16" ht="21.75" customHeight="1">
      <c r="A289" s="7" t="s">
        <v>57</v>
      </c>
      <c r="B289" s="21" t="s">
        <v>278</v>
      </c>
      <c r="C289" s="22"/>
      <c r="D289" s="7" t="s">
        <v>138</v>
      </c>
      <c r="E289" s="7" t="s">
        <v>30</v>
      </c>
      <c r="F289" s="7">
        <v>0</v>
      </c>
      <c r="G289" s="7" t="s">
        <v>41</v>
      </c>
      <c r="H289" s="7" t="s">
        <v>49</v>
      </c>
      <c r="I289" s="7">
        <v>0</v>
      </c>
      <c r="J289" s="7">
        <v>0</v>
      </c>
      <c r="K289" s="7">
        <v>0</v>
      </c>
      <c r="L289" s="7">
        <v>0</v>
      </c>
      <c r="M289" s="7" t="s">
        <v>33</v>
      </c>
      <c r="N289" s="7" t="s">
        <v>68</v>
      </c>
      <c r="O289" s="7" t="s">
        <v>32</v>
      </c>
      <c r="P289" s="7">
        <v>0.27</v>
      </c>
    </row>
    <row r="290" spans="1:16" ht="11.25" customHeight="1">
      <c r="A290" s="25" t="s">
        <v>84</v>
      </c>
      <c r="B290" s="25"/>
      <c r="C290" s="25"/>
      <c r="D290" s="25"/>
      <c r="E290" s="7">
        <f>E289+E288+E287+E286+E285+E284</f>
        <v>10</v>
      </c>
      <c r="F290" s="7">
        <f aca="true" t="shared" si="33" ref="F290:P290">F289+F288+F287+F286+F285+F284</f>
        <v>17.2</v>
      </c>
      <c r="G290" s="7">
        <f t="shared" si="33"/>
        <v>140.5</v>
      </c>
      <c r="H290" s="7">
        <f t="shared" si="33"/>
        <v>516.3</v>
      </c>
      <c r="I290" s="7">
        <f t="shared" si="33"/>
        <v>0.19000000000000003</v>
      </c>
      <c r="J290" s="7">
        <f t="shared" si="33"/>
        <v>112.62</v>
      </c>
      <c r="K290" s="7">
        <f t="shared" si="33"/>
        <v>2.43</v>
      </c>
      <c r="L290" s="7">
        <f t="shared" si="33"/>
        <v>1.88</v>
      </c>
      <c r="M290" s="7">
        <f t="shared" si="33"/>
        <v>100.7</v>
      </c>
      <c r="N290" s="7">
        <f t="shared" si="33"/>
        <v>108.4</v>
      </c>
      <c r="O290" s="7">
        <f t="shared" si="33"/>
        <v>76.3</v>
      </c>
      <c r="P290" s="7">
        <f t="shared" si="33"/>
        <v>2.7600000000000002</v>
      </c>
    </row>
    <row r="291" spans="1:16" ht="11.25" customHeight="1">
      <c r="A291" s="20" t="s">
        <v>87</v>
      </c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 spans="1:16" ht="21.75" customHeight="1">
      <c r="A292" s="7" t="s">
        <v>183</v>
      </c>
      <c r="B292" s="21" t="s">
        <v>297</v>
      </c>
      <c r="C292" s="22"/>
      <c r="D292" s="7" t="s">
        <v>158</v>
      </c>
      <c r="E292" s="7" t="s">
        <v>32</v>
      </c>
      <c r="F292" s="7" t="s">
        <v>34</v>
      </c>
      <c r="G292" s="7" t="s">
        <v>142</v>
      </c>
      <c r="H292" s="7" t="s">
        <v>251</v>
      </c>
      <c r="I292" s="7">
        <v>0.12</v>
      </c>
      <c r="J292" s="7">
        <v>0.72</v>
      </c>
      <c r="K292" s="7">
        <v>0.15</v>
      </c>
      <c r="L292" s="7">
        <v>0</v>
      </c>
      <c r="M292" s="7" t="s">
        <v>249</v>
      </c>
      <c r="N292" s="7" t="s">
        <v>241</v>
      </c>
      <c r="O292" s="7" t="s">
        <v>180</v>
      </c>
      <c r="P292" s="7" t="s">
        <v>9</v>
      </c>
    </row>
    <row r="293" spans="1:16" ht="21.75" customHeight="1">
      <c r="A293" s="7" t="s">
        <v>54</v>
      </c>
      <c r="B293" s="21" t="s">
        <v>274</v>
      </c>
      <c r="C293" s="22"/>
      <c r="D293" s="7" t="s">
        <v>95</v>
      </c>
      <c r="E293" s="7">
        <v>0</v>
      </c>
      <c r="F293" s="7">
        <v>0</v>
      </c>
      <c r="G293" s="7" t="s">
        <v>35</v>
      </c>
      <c r="H293" s="7" t="s">
        <v>96</v>
      </c>
      <c r="I293" s="7">
        <v>0</v>
      </c>
      <c r="J293" s="7">
        <v>0</v>
      </c>
      <c r="K293" s="7">
        <v>0</v>
      </c>
      <c r="L293" s="7">
        <v>0</v>
      </c>
      <c r="M293" s="7" t="s">
        <v>34</v>
      </c>
      <c r="N293" s="7">
        <v>0</v>
      </c>
      <c r="O293" s="7" t="s">
        <v>9</v>
      </c>
      <c r="P293" s="7">
        <v>0.3</v>
      </c>
    </row>
    <row r="294" spans="1:16" ht="21.75" customHeight="1">
      <c r="A294" s="7" t="s">
        <v>57</v>
      </c>
      <c r="B294" s="21" t="s">
        <v>290</v>
      </c>
      <c r="C294" s="22"/>
      <c r="D294" s="7" t="s">
        <v>138</v>
      </c>
      <c r="E294" s="7" t="s">
        <v>30</v>
      </c>
      <c r="F294" s="7">
        <v>0</v>
      </c>
      <c r="G294" s="7" t="s">
        <v>41</v>
      </c>
      <c r="H294" s="7" t="s">
        <v>49</v>
      </c>
      <c r="I294" s="7">
        <v>0</v>
      </c>
      <c r="J294" s="7">
        <v>0</v>
      </c>
      <c r="K294" s="7">
        <v>0</v>
      </c>
      <c r="L294" s="7">
        <v>0</v>
      </c>
      <c r="M294" s="7" t="s">
        <v>33</v>
      </c>
      <c r="N294" s="7" t="s">
        <v>68</v>
      </c>
      <c r="O294" s="7" t="s">
        <v>32</v>
      </c>
      <c r="P294" s="7">
        <v>0.27</v>
      </c>
    </row>
    <row r="295" spans="1:16" ht="11.25" customHeight="1">
      <c r="A295" s="25" t="s">
        <v>97</v>
      </c>
      <c r="B295" s="25"/>
      <c r="C295" s="25"/>
      <c r="D295" s="25"/>
      <c r="E295" s="7">
        <f>E294+E293+E292</f>
        <v>6</v>
      </c>
      <c r="F295" s="7">
        <f aca="true" t="shared" si="34" ref="F295:P295">F294+F293+F292</f>
        <v>6</v>
      </c>
      <c r="G295" s="7">
        <f t="shared" si="34"/>
        <v>58</v>
      </c>
      <c r="H295" s="7">
        <f t="shared" si="34"/>
        <v>237</v>
      </c>
      <c r="I295" s="7">
        <f t="shared" si="34"/>
        <v>0.12</v>
      </c>
      <c r="J295" s="7">
        <f t="shared" si="34"/>
        <v>0.72</v>
      </c>
      <c r="K295" s="7">
        <f t="shared" si="34"/>
        <v>0.15</v>
      </c>
      <c r="L295" s="7">
        <f t="shared" si="34"/>
        <v>0</v>
      </c>
      <c r="M295" s="7">
        <f t="shared" si="34"/>
        <v>109</v>
      </c>
      <c r="N295" s="7">
        <f t="shared" si="34"/>
        <v>110</v>
      </c>
      <c r="O295" s="7">
        <f t="shared" si="34"/>
        <v>94</v>
      </c>
      <c r="P295" s="7">
        <f t="shared" si="34"/>
        <v>1.57</v>
      </c>
    </row>
    <row r="296" spans="1:16" ht="11.25" customHeight="1">
      <c r="A296" s="20" t="s">
        <v>100</v>
      </c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 spans="1:16" ht="21.75" customHeight="1">
      <c r="A297" s="7" t="s">
        <v>163</v>
      </c>
      <c r="B297" s="21" t="s">
        <v>282</v>
      </c>
      <c r="C297" s="22"/>
      <c r="D297" s="7" t="s">
        <v>95</v>
      </c>
      <c r="E297" s="7">
        <v>0</v>
      </c>
      <c r="F297" s="7">
        <v>0</v>
      </c>
      <c r="G297" s="7" t="s">
        <v>82</v>
      </c>
      <c r="H297" s="7" t="s">
        <v>164</v>
      </c>
      <c r="I297" s="7">
        <v>0</v>
      </c>
      <c r="J297" s="7">
        <v>0</v>
      </c>
      <c r="K297" s="7">
        <v>0</v>
      </c>
      <c r="L297" s="7">
        <v>0</v>
      </c>
      <c r="M297" s="7" t="s">
        <v>34</v>
      </c>
      <c r="N297" s="7">
        <v>0</v>
      </c>
      <c r="O297" s="7" t="s">
        <v>9</v>
      </c>
      <c r="P297" s="7">
        <v>0.06</v>
      </c>
    </row>
    <row r="298" spans="1:16" ht="11.25" customHeight="1">
      <c r="A298" s="7" t="s">
        <v>165</v>
      </c>
      <c r="B298" s="21" t="s">
        <v>298</v>
      </c>
      <c r="C298" s="22"/>
      <c r="D298" s="7" t="s">
        <v>66</v>
      </c>
      <c r="E298" s="7" t="s">
        <v>36</v>
      </c>
      <c r="F298" s="7" t="s">
        <v>38</v>
      </c>
      <c r="G298" s="7" t="s">
        <v>166</v>
      </c>
      <c r="H298" s="7" t="s">
        <v>167</v>
      </c>
      <c r="I298" s="7">
        <v>0.11</v>
      </c>
      <c r="J298" s="7">
        <v>0</v>
      </c>
      <c r="K298" s="7">
        <v>0</v>
      </c>
      <c r="L298" s="7">
        <v>0</v>
      </c>
      <c r="M298" s="7" t="s">
        <v>168</v>
      </c>
      <c r="N298" s="7">
        <v>0</v>
      </c>
      <c r="O298" s="7">
        <v>0</v>
      </c>
      <c r="P298" s="7" t="s">
        <v>30</v>
      </c>
    </row>
    <row r="299" spans="1:16" ht="11.25" customHeight="1">
      <c r="A299" s="25" t="s">
        <v>103</v>
      </c>
      <c r="B299" s="25"/>
      <c r="C299" s="25"/>
      <c r="D299" s="25"/>
      <c r="E299" s="7" t="s">
        <v>36</v>
      </c>
      <c r="F299" s="7" t="s">
        <v>38</v>
      </c>
      <c r="G299" s="7" t="s">
        <v>99</v>
      </c>
      <c r="H299" s="7" t="s">
        <v>169</v>
      </c>
      <c r="I299" s="7"/>
      <c r="J299" s="7"/>
      <c r="K299" s="7"/>
      <c r="L299" s="7"/>
      <c r="M299" s="7" t="s">
        <v>58</v>
      </c>
      <c r="N299" s="7"/>
      <c r="O299" s="7" t="s">
        <v>9</v>
      </c>
      <c r="P299" s="7" t="s">
        <v>30</v>
      </c>
    </row>
    <row r="300" spans="1:16" ht="11.25" customHeight="1">
      <c r="A300" s="25" t="s">
        <v>104</v>
      </c>
      <c r="B300" s="25"/>
      <c r="C300" s="25"/>
      <c r="D300" s="25"/>
      <c r="E300" s="7" t="s">
        <v>66</v>
      </c>
      <c r="F300" s="7" t="s">
        <v>224</v>
      </c>
      <c r="G300" s="7" t="s">
        <v>252</v>
      </c>
      <c r="H300" s="7" t="s">
        <v>253</v>
      </c>
      <c r="I300" s="7"/>
      <c r="J300" s="7" t="s">
        <v>68</v>
      </c>
      <c r="K300" s="7"/>
      <c r="L300" s="7"/>
      <c r="M300" s="7" t="s">
        <v>254</v>
      </c>
      <c r="N300" s="7" t="s">
        <v>255</v>
      </c>
      <c r="O300" s="7" t="s">
        <v>190</v>
      </c>
      <c r="P300" s="7" t="s">
        <v>34</v>
      </c>
    </row>
    <row r="301" spans="1:16" ht="11.25" customHeight="1">
      <c r="A301" s="25" t="s">
        <v>256</v>
      </c>
      <c r="B301" s="25"/>
      <c r="C301" s="25"/>
      <c r="D301" s="25"/>
      <c r="E301" s="7" t="s">
        <v>257</v>
      </c>
      <c r="F301" s="7" t="s">
        <v>258</v>
      </c>
      <c r="G301" s="7" t="s">
        <v>259</v>
      </c>
      <c r="H301" s="7" t="s">
        <v>260</v>
      </c>
      <c r="I301" s="7"/>
      <c r="J301" s="7" t="s">
        <v>239</v>
      </c>
      <c r="K301" s="7"/>
      <c r="L301" s="7"/>
      <c r="M301" s="7" t="s">
        <v>261</v>
      </c>
      <c r="N301" s="7" t="s">
        <v>262</v>
      </c>
      <c r="O301" s="7" t="s">
        <v>263</v>
      </c>
      <c r="P301" s="7" t="s">
        <v>139</v>
      </c>
    </row>
    <row r="302" spans="1:16" ht="11.25" customHeight="1">
      <c r="A302" s="25" t="s">
        <v>264</v>
      </c>
      <c r="B302" s="25"/>
      <c r="C302" s="25"/>
      <c r="D302" s="25"/>
      <c r="E302" s="7" t="s">
        <v>265</v>
      </c>
      <c r="F302" s="7" t="s">
        <v>266</v>
      </c>
      <c r="G302" s="7" t="s">
        <v>267</v>
      </c>
      <c r="H302" s="7" t="s">
        <v>268</v>
      </c>
      <c r="I302" s="7"/>
      <c r="J302" s="7" t="s">
        <v>269</v>
      </c>
      <c r="K302" s="7"/>
      <c r="L302" s="7"/>
      <c r="M302" s="7" t="s">
        <v>270</v>
      </c>
      <c r="N302" s="7" t="s">
        <v>271</v>
      </c>
      <c r="O302" s="7" t="s">
        <v>272</v>
      </c>
      <c r="P302" s="7" t="s">
        <v>273</v>
      </c>
    </row>
    <row r="303" ht="11.25" customHeight="1"/>
  </sheetData>
  <sheetProtection/>
  <mergeCells count="392">
    <mergeCell ref="B298:C298"/>
    <mergeCell ref="A299:D299"/>
    <mergeCell ref="A300:D300"/>
    <mergeCell ref="A301:D301"/>
    <mergeCell ref="A302:D302"/>
    <mergeCell ref="B292:C292"/>
    <mergeCell ref="B293:C293"/>
    <mergeCell ref="B294:C294"/>
    <mergeCell ref="A295:D295"/>
    <mergeCell ref="A296:P296"/>
    <mergeCell ref="B297:C297"/>
    <mergeCell ref="B286:C286"/>
    <mergeCell ref="B287:C287"/>
    <mergeCell ref="B288:C288"/>
    <mergeCell ref="B289:C289"/>
    <mergeCell ref="A290:D290"/>
    <mergeCell ref="A291:P291"/>
    <mergeCell ref="B281:C281"/>
    <mergeCell ref="A282:D282"/>
    <mergeCell ref="A283:P283"/>
    <mergeCell ref="B284:C284"/>
    <mergeCell ref="B285:C285"/>
    <mergeCell ref="B276:C276"/>
    <mergeCell ref="A277:P277"/>
    <mergeCell ref="B278:C278"/>
    <mergeCell ref="B279:C279"/>
    <mergeCell ref="B280:C280"/>
    <mergeCell ref="A274:A275"/>
    <mergeCell ref="B274:C275"/>
    <mergeCell ref="D274:D275"/>
    <mergeCell ref="E274:G274"/>
    <mergeCell ref="H274:H275"/>
    <mergeCell ref="I274:L274"/>
    <mergeCell ref="F272:H272"/>
    <mergeCell ref="I272:J272"/>
    <mergeCell ref="K272:P272"/>
    <mergeCell ref="D273:E273"/>
    <mergeCell ref="I273:J273"/>
    <mergeCell ref="K273:P273"/>
    <mergeCell ref="M274:P274"/>
    <mergeCell ref="A266:P266"/>
    <mergeCell ref="B267:C267"/>
    <mergeCell ref="A268:D268"/>
    <mergeCell ref="A269:D269"/>
    <mergeCell ref="K270:P270"/>
    <mergeCell ref="A271:P271"/>
    <mergeCell ref="B260:C260"/>
    <mergeCell ref="A261:D261"/>
    <mergeCell ref="A262:P262"/>
    <mergeCell ref="B263:C263"/>
    <mergeCell ref="B264:C264"/>
    <mergeCell ref="A265:D265"/>
    <mergeCell ref="A254:D254"/>
    <mergeCell ref="A255:P255"/>
    <mergeCell ref="B256:C256"/>
    <mergeCell ref="B257:C257"/>
    <mergeCell ref="B258:C258"/>
    <mergeCell ref="B259:C259"/>
    <mergeCell ref="B248:C248"/>
    <mergeCell ref="A249:P249"/>
    <mergeCell ref="B250:C250"/>
    <mergeCell ref="B251:C251"/>
    <mergeCell ref="B252:C252"/>
    <mergeCell ref="B253:C253"/>
    <mergeCell ref="D245:E245"/>
    <mergeCell ref="I245:J245"/>
    <mergeCell ref="K245:P245"/>
    <mergeCell ref="A246:A247"/>
    <mergeCell ref="B246:C247"/>
    <mergeCell ref="D246:D247"/>
    <mergeCell ref="E246:G246"/>
    <mergeCell ref="H246:H247"/>
    <mergeCell ref="I246:L246"/>
    <mergeCell ref="M246:P246"/>
    <mergeCell ref="A241:D241"/>
    <mergeCell ref="K242:P242"/>
    <mergeCell ref="A243:P243"/>
    <mergeCell ref="F244:H244"/>
    <mergeCell ref="I244:J244"/>
    <mergeCell ref="K244:P244"/>
    <mergeCell ref="B235:C235"/>
    <mergeCell ref="A236:D236"/>
    <mergeCell ref="A237:P237"/>
    <mergeCell ref="B238:C238"/>
    <mergeCell ref="B239:C239"/>
    <mergeCell ref="A240:D240"/>
    <mergeCell ref="B229:C229"/>
    <mergeCell ref="B230:C230"/>
    <mergeCell ref="A231:D231"/>
    <mergeCell ref="A232:P232"/>
    <mergeCell ref="B233:C233"/>
    <mergeCell ref="B234:C234"/>
    <mergeCell ref="A223:D223"/>
    <mergeCell ref="A224:P224"/>
    <mergeCell ref="B225:C225"/>
    <mergeCell ref="B226:C226"/>
    <mergeCell ref="B227:C227"/>
    <mergeCell ref="B228:C228"/>
    <mergeCell ref="B217:C217"/>
    <mergeCell ref="A218:P218"/>
    <mergeCell ref="B219:C219"/>
    <mergeCell ref="B220:C220"/>
    <mergeCell ref="B221:C221"/>
    <mergeCell ref="B222:C222"/>
    <mergeCell ref="D214:E214"/>
    <mergeCell ref="I214:J214"/>
    <mergeCell ref="K214:P214"/>
    <mergeCell ref="A215:A216"/>
    <mergeCell ref="B215:C216"/>
    <mergeCell ref="D215:D216"/>
    <mergeCell ref="E215:G215"/>
    <mergeCell ref="H215:H216"/>
    <mergeCell ref="I215:L215"/>
    <mergeCell ref="M215:P215"/>
    <mergeCell ref="A210:D210"/>
    <mergeCell ref="K211:P211"/>
    <mergeCell ref="A212:P212"/>
    <mergeCell ref="F213:H213"/>
    <mergeCell ref="I213:J213"/>
    <mergeCell ref="K213:P213"/>
    <mergeCell ref="B204:C204"/>
    <mergeCell ref="B205:C205"/>
    <mergeCell ref="A206:D206"/>
    <mergeCell ref="A207:P207"/>
    <mergeCell ref="B208:C208"/>
    <mergeCell ref="A209:D209"/>
    <mergeCell ref="B198:C198"/>
    <mergeCell ref="B199:C199"/>
    <mergeCell ref="B200:C200"/>
    <mergeCell ref="A201:D201"/>
    <mergeCell ref="A202:P202"/>
    <mergeCell ref="B203:C203"/>
    <mergeCell ref="B192:C192"/>
    <mergeCell ref="A193:D193"/>
    <mergeCell ref="A194:P194"/>
    <mergeCell ref="B195:C195"/>
    <mergeCell ref="B196:C196"/>
    <mergeCell ref="B197:C197"/>
    <mergeCell ref="M185:P185"/>
    <mergeCell ref="B187:C187"/>
    <mergeCell ref="A188:P188"/>
    <mergeCell ref="B189:C189"/>
    <mergeCell ref="B190:C190"/>
    <mergeCell ref="B191:C191"/>
    <mergeCell ref="A185:A186"/>
    <mergeCell ref="B185:C186"/>
    <mergeCell ref="D185:D186"/>
    <mergeCell ref="E185:G185"/>
    <mergeCell ref="H185:H186"/>
    <mergeCell ref="I185:L185"/>
    <mergeCell ref="K181:P181"/>
    <mergeCell ref="A182:P182"/>
    <mergeCell ref="F183:H183"/>
    <mergeCell ref="I183:J183"/>
    <mergeCell ref="K183:P183"/>
    <mergeCell ref="D184:E184"/>
    <mergeCell ref="I184:J184"/>
    <mergeCell ref="K184:P184"/>
    <mergeCell ref="B175:C175"/>
    <mergeCell ref="A176:D176"/>
    <mergeCell ref="A177:P177"/>
    <mergeCell ref="B178:C178"/>
    <mergeCell ref="A179:D179"/>
    <mergeCell ref="A180:D180"/>
    <mergeCell ref="B169:C169"/>
    <mergeCell ref="B170:C170"/>
    <mergeCell ref="A171:D171"/>
    <mergeCell ref="A172:P172"/>
    <mergeCell ref="B173:C173"/>
    <mergeCell ref="B174:C174"/>
    <mergeCell ref="A163:D163"/>
    <mergeCell ref="A164:P164"/>
    <mergeCell ref="B165:C165"/>
    <mergeCell ref="B166:C166"/>
    <mergeCell ref="B167:C167"/>
    <mergeCell ref="B168:C168"/>
    <mergeCell ref="B157:C157"/>
    <mergeCell ref="A158:P158"/>
    <mergeCell ref="B159:C159"/>
    <mergeCell ref="B160:C160"/>
    <mergeCell ref="B161:C161"/>
    <mergeCell ref="B162:C162"/>
    <mergeCell ref="D154:E154"/>
    <mergeCell ref="I154:J154"/>
    <mergeCell ref="K154:P154"/>
    <mergeCell ref="A155:A156"/>
    <mergeCell ref="B155:C156"/>
    <mergeCell ref="D155:D156"/>
    <mergeCell ref="E155:G155"/>
    <mergeCell ref="H155:H156"/>
    <mergeCell ref="I155:L155"/>
    <mergeCell ref="M155:P155"/>
    <mergeCell ref="A150:D150"/>
    <mergeCell ref="K151:P151"/>
    <mergeCell ref="A152:P152"/>
    <mergeCell ref="F153:H153"/>
    <mergeCell ref="I153:J153"/>
    <mergeCell ref="K153:P153"/>
    <mergeCell ref="B144:C144"/>
    <mergeCell ref="B145:C145"/>
    <mergeCell ref="A146:D146"/>
    <mergeCell ref="A147:P147"/>
    <mergeCell ref="B148:C148"/>
    <mergeCell ref="A149:D149"/>
    <mergeCell ref="B138:C138"/>
    <mergeCell ref="B139:C139"/>
    <mergeCell ref="B140:C140"/>
    <mergeCell ref="A141:D141"/>
    <mergeCell ref="A142:P142"/>
    <mergeCell ref="B143:C143"/>
    <mergeCell ref="B132:C132"/>
    <mergeCell ref="A133:D133"/>
    <mergeCell ref="A134:P134"/>
    <mergeCell ref="B135:C135"/>
    <mergeCell ref="B136:C136"/>
    <mergeCell ref="B137:C137"/>
    <mergeCell ref="B127:C127"/>
    <mergeCell ref="A128:P128"/>
    <mergeCell ref="B129:C129"/>
    <mergeCell ref="B130:C130"/>
    <mergeCell ref="B131:C131"/>
    <mergeCell ref="A125:A126"/>
    <mergeCell ref="B125:C126"/>
    <mergeCell ref="D125:D126"/>
    <mergeCell ref="E125:G125"/>
    <mergeCell ref="H125:H126"/>
    <mergeCell ref="I125:L125"/>
    <mergeCell ref="A122:P122"/>
    <mergeCell ref="F123:H123"/>
    <mergeCell ref="I123:J123"/>
    <mergeCell ref="K123:P123"/>
    <mergeCell ref="D124:E124"/>
    <mergeCell ref="I124:J124"/>
    <mergeCell ref="K124:P124"/>
    <mergeCell ref="M125:P125"/>
    <mergeCell ref="A116:D116"/>
    <mergeCell ref="A117:P117"/>
    <mergeCell ref="B118:C118"/>
    <mergeCell ref="A119:D119"/>
    <mergeCell ref="A120:D120"/>
    <mergeCell ref="K121:P121"/>
    <mergeCell ref="B110:C110"/>
    <mergeCell ref="A111:D111"/>
    <mergeCell ref="A112:P112"/>
    <mergeCell ref="B113:C113"/>
    <mergeCell ref="B114:C114"/>
    <mergeCell ref="B115:C115"/>
    <mergeCell ref="A104:D104"/>
    <mergeCell ref="A105:P105"/>
    <mergeCell ref="B106:C106"/>
    <mergeCell ref="B107:C107"/>
    <mergeCell ref="B108:C108"/>
    <mergeCell ref="B109:C109"/>
    <mergeCell ref="B98:C98"/>
    <mergeCell ref="A99:P99"/>
    <mergeCell ref="B100:C100"/>
    <mergeCell ref="B101:C101"/>
    <mergeCell ref="B102:C102"/>
    <mergeCell ref="B103:C103"/>
    <mergeCell ref="D95:E95"/>
    <mergeCell ref="I95:J95"/>
    <mergeCell ref="K95:P95"/>
    <mergeCell ref="A96:A97"/>
    <mergeCell ref="B96:C97"/>
    <mergeCell ref="D96:D97"/>
    <mergeCell ref="E96:G96"/>
    <mergeCell ref="H96:H97"/>
    <mergeCell ref="I96:L96"/>
    <mergeCell ref="M96:P96"/>
    <mergeCell ref="A91:D91"/>
    <mergeCell ref="K92:P92"/>
    <mergeCell ref="A93:P93"/>
    <mergeCell ref="F94:H94"/>
    <mergeCell ref="I94:J94"/>
    <mergeCell ref="K94:P94"/>
    <mergeCell ref="B85:C85"/>
    <mergeCell ref="A86:D86"/>
    <mergeCell ref="A87:P87"/>
    <mergeCell ref="B88:C88"/>
    <mergeCell ref="B89:C89"/>
    <mergeCell ref="A90:D90"/>
    <mergeCell ref="B79:C79"/>
    <mergeCell ref="B80:C80"/>
    <mergeCell ref="A81:D81"/>
    <mergeCell ref="A82:P82"/>
    <mergeCell ref="B83:C83"/>
    <mergeCell ref="B84:C84"/>
    <mergeCell ref="A73:D73"/>
    <mergeCell ref="A74:P74"/>
    <mergeCell ref="B75:C75"/>
    <mergeCell ref="B76:C76"/>
    <mergeCell ref="B77:C77"/>
    <mergeCell ref="B78:C78"/>
    <mergeCell ref="B67:C67"/>
    <mergeCell ref="A68:P68"/>
    <mergeCell ref="B69:C69"/>
    <mergeCell ref="B70:C70"/>
    <mergeCell ref="B71:C71"/>
    <mergeCell ref="B72:C72"/>
    <mergeCell ref="D64:E64"/>
    <mergeCell ref="I64:J64"/>
    <mergeCell ref="K64:P64"/>
    <mergeCell ref="A65:A66"/>
    <mergeCell ref="B65:C66"/>
    <mergeCell ref="D65:D66"/>
    <mergeCell ref="E65:G65"/>
    <mergeCell ref="H65:H66"/>
    <mergeCell ref="I65:L65"/>
    <mergeCell ref="M65:P65"/>
    <mergeCell ref="A59:D59"/>
    <mergeCell ref="A60:D60"/>
    <mergeCell ref="K61:P61"/>
    <mergeCell ref="A62:P62"/>
    <mergeCell ref="F63:H63"/>
    <mergeCell ref="I63:J63"/>
    <mergeCell ref="K63:P63"/>
    <mergeCell ref="B53:C53"/>
    <mergeCell ref="B54:C54"/>
    <mergeCell ref="B55:C55"/>
    <mergeCell ref="A56:D56"/>
    <mergeCell ref="A57:P57"/>
    <mergeCell ref="B58:C58"/>
    <mergeCell ref="B47:C47"/>
    <mergeCell ref="B48:C48"/>
    <mergeCell ref="B49:C49"/>
    <mergeCell ref="B50:C50"/>
    <mergeCell ref="A51:D51"/>
    <mergeCell ref="A52:P52"/>
    <mergeCell ref="B41:C41"/>
    <mergeCell ref="A42:D42"/>
    <mergeCell ref="A43:P43"/>
    <mergeCell ref="B44:C44"/>
    <mergeCell ref="B45:C45"/>
    <mergeCell ref="B46:C46"/>
    <mergeCell ref="M34:P34"/>
    <mergeCell ref="B36:C36"/>
    <mergeCell ref="A37:P37"/>
    <mergeCell ref="B38:C38"/>
    <mergeCell ref="B39:C39"/>
    <mergeCell ref="B40:C40"/>
    <mergeCell ref="A34:A35"/>
    <mergeCell ref="B34:C35"/>
    <mergeCell ref="D34:D35"/>
    <mergeCell ref="E34:G34"/>
    <mergeCell ref="H34:H35"/>
    <mergeCell ref="I34:L34"/>
    <mergeCell ref="K30:P30"/>
    <mergeCell ref="A31:P31"/>
    <mergeCell ref="F32:H32"/>
    <mergeCell ref="I32:J32"/>
    <mergeCell ref="K32:P32"/>
    <mergeCell ref="D33:E33"/>
    <mergeCell ref="I33:J33"/>
    <mergeCell ref="K33:P33"/>
    <mergeCell ref="B24:C24"/>
    <mergeCell ref="A25:D25"/>
    <mergeCell ref="A26:P26"/>
    <mergeCell ref="B27:C27"/>
    <mergeCell ref="A28:D28"/>
    <mergeCell ref="A29:D29"/>
    <mergeCell ref="B18:C18"/>
    <mergeCell ref="B19:C19"/>
    <mergeCell ref="B20:C20"/>
    <mergeCell ref="A21:D21"/>
    <mergeCell ref="A22:P22"/>
    <mergeCell ref="B23:C23"/>
    <mergeCell ref="B12:C12"/>
    <mergeCell ref="A13:D13"/>
    <mergeCell ref="A14:P14"/>
    <mergeCell ref="B15:C15"/>
    <mergeCell ref="B16:C16"/>
    <mergeCell ref="B17:C17"/>
    <mergeCell ref="M5:P5"/>
    <mergeCell ref="B7:C7"/>
    <mergeCell ref="A8:P8"/>
    <mergeCell ref="B9:C9"/>
    <mergeCell ref="B10:C10"/>
    <mergeCell ref="B11:C11"/>
    <mergeCell ref="A5:A6"/>
    <mergeCell ref="B5:C6"/>
    <mergeCell ref="D5:D6"/>
    <mergeCell ref="E5:G5"/>
    <mergeCell ref="H5:H6"/>
    <mergeCell ref="I5:L5"/>
    <mergeCell ref="K1:P1"/>
    <mergeCell ref="A2:P2"/>
    <mergeCell ref="F3:H3"/>
    <mergeCell ref="I3:J3"/>
    <mergeCell ref="K3:P3"/>
    <mergeCell ref="D4:E4"/>
    <mergeCell ref="I4:J4"/>
    <mergeCell ref="K4:P4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  <rowBreaks count="5" manualBreakCount="5">
    <brk id="60" max="0" man="1"/>
    <brk id="120" max="0" man="1"/>
    <brk id="180" max="0" man="1"/>
    <brk id="241" max="0" man="1"/>
    <brk id="30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М.видео</dc:creator>
  <cp:keywords/>
  <dc:description/>
  <cp:lastModifiedBy>М.видео</cp:lastModifiedBy>
  <cp:lastPrinted>2021-01-27T11:09:06Z</cp:lastPrinted>
  <dcterms:created xsi:type="dcterms:W3CDTF">2021-01-27T11:09:06Z</dcterms:created>
  <dcterms:modified xsi:type="dcterms:W3CDTF">2021-02-07T07:58:00Z</dcterms:modified>
  <cp:category/>
  <cp:version/>
  <cp:contentType/>
  <cp:contentStatus/>
  <cp:revision>1</cp:revision>
</cp:coreProperties>
</file>